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D:\Z Work\My Documents\Excel Files\"/>
    </mc:Choice>
  </mc:AlternateContent>
  <xr:revisionPtr revIDLastSave="0" documentId="13_ncr:1_{C944CFDA-7813-4FBA-9BBC-09596A1BED9D}" xr6:coauthVersionLast="47" xr6:coauthVersionMax="47" xr10:uidLastSave="{00000000-0000-0000-0000-000000000000}"/>
  <bookViews>
    <workbookView xWindow="-120" yWindow="-120" windowWidth="27645" windowHeight="16440" xr2:uid="{BAA14814-DCF1-4D61-8DC0-5F4E7BA0B1CF}"/>
  </bookViews>
  <sheets>
    <sheet name="Application Notes" sheetId="6" r:id="rId1"/>
    <sheet name="MPANL 125 - 8000" sheetId="2" r:id="rId2"/>
    <sheet name="MPANL 250 - 8000" sheetId="7" r:id="rId3"/>
    <sheet name="MPANL 500 - 8000" sheetId="8"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10" i="2" l="1"/>
  <c r="C10" i="2"/>
  <c r="D10" i="2"/>
  <c r="E10" i="2"/>
  <c r="F10" i="2"/>
  <c r="G10" i="2"/>
  <c r="H10" i="2"/>
  <c r="H10" i="8" l="1"/>
  <c r="G10" i="8"/>
  <c r="F10" i="8"/>
  <c r="E10" i="8"/>
  <c r="D10" i="8"/>
  <c r="H6" i="8"/>
  <c r="G6" i="8"/>
  <c r="F6" i="8"/>
  <c r="F14" i="8" s="1"/>
  <c r="E6" i="8"/>
  <c r="E14" i="8" s="1"/>
  <c r="D6" i="8"/>
  <c r="D14" i="8" s="1"/>
  <c r="H10" i="7"/>
  <c r="G10" i="7"/>
  <c r="F10" i="7"/>
  <c r="E10" i="7"/>
  <c r="D10" i="7"/>
  <c r="C10" i="7"/>
  <c r="H6" i="7"/>
  <c r="G6" i="7"/>
  <c r="F6" i="7"/>
  <c r="E6" i="7"/>
  <c r="E14" i="7" s="1"/>
  <c r="D6" i="7"/>
  <c r="D14" i="7" s="1"/>
  <c r="C6" i="7"/>
  <c r="C14" i="7" s="1"/>
  <c r="B14" i="7" s="1"/>
  <c r="F14" i="7" l="1"/>
  <c r="H14" i="7"/>
  <c r="G14" i="7"/>
  <c r="G13" i="8"/>
  <c r="H13" i="8"/>
  <c r="C14" i="8"/>
  <c r="B14" i="8"/>
  <c r="G14" i="8"/>
  <c r="H14" i="8"/>
  <c r="F13" i="8"/>
  <c r="E13" i="8"/>
  <c r="D13" i="8"/>
  <c r="D13" i="7"/>
  <c r="E13" i="7"/>
  <c r="F13" i="7"/>
  <c r="G13" i="7"/>
  <c r="C13" i="7"/>
  <c r="B13" i="7" s="1"/>
  <c r="H13" i="7"/>
  <c r="H6" i="2"/>
  <c r="G6" i="2"/>
  <c r="F6" i="2"/>
  <c r="E6" i="2"/>
  <c r="D6" i="2"/>
  <c r="C6" i="2"/>
  <c r="B6" i="2"/>
  <c r="C13" i="8" l="1"/>
  <c r="B13" i="8"/>
  <c r="G13" i="2"/>
  <c r="E13" i="2"/>
  <c r="D13" i="2"/>
  <c r="C14" i="2"/>
  <c r="B14" i="2"/>
  <c r="F13" i="2"/>
  <c r="G14" i="2"/>
  <c r="H13" i="2"/>
  <c r="C13" i="2"/>
  <c r="F14" i="2"/>
  <c r="E14" i="2"/>
  <c r="H14" i="2"/>
  <c r="D14" i="2"/>
  <c r="B13" i="2"/>
</calcChain>
</file>

<file path=xl/sharedStrings.xml><?xml version="1.0" encoding="utf-8"?>
<sst xmlns="http://schemas.openxmlformats.org/spreadsheetml/2006/main" count="89" uniqueCount="47">
  <si>
    <t>MAFD</t>
  </si>
  <si>
    <t>OB Bandwidth Fraction</t>
  </si>
  <si>
    <t>1/3OB Bandwidth Fraction</t>
  </si>
  <si>
    <t>CR - Critical Ratio (Hz)</t>
  </si>
  <si>
    <t>CR - Critical Ratio (Power, dB)</t>
  </si>
  <si>
    <t>MTS (masked threshold shift), i.e., allowable masking in dB</t>
  </si>
  <si>
    <t>Computed OB MPANLs re Eq A.2.1</t>
  </si>
  <si>
    <t>Computed 1/3 OB MPANLs re Eq A.2.1</t>
  </si>
  <si>
    <t>Instructions</t>
  </si>
  <si>
    <t xml:space="preserve">The Standard assumes that ambient noise masking of signals below reference equivalent threshold levels is tolerable. This assumption is not appropriate in applications where hearing thresholds lower than reference equivalent threshold levels must be measured. </t>
  </si>
  <si>
    <r>
      <t>Mean Earphone Attenuation (dB)</t>
    </r>
    <r>
      <rPr>
        <b/>
        <vertAlign val="superscript"/>
        <sz val="16"/>
        <color rgb="FF00B0F0"/>
        <rFont val="Arial"/>
        <family val="2"/>
      </rPr>
      <t>1</t>
    </r>
  </si>
  <si>
    <r>
      <t>Standard Deviation Headphone Attenuation (dB)</t>
    </r>
    <r>
      <rPr>
        <b/>
        <vertAlign val="superscript"/>
        <sz val="16"/>
        <color rgb="FF00B0F0"/>
        <rFont val="Arial"/>
        <family val="2"/>
      </rPr>
      <t>2</t>
    </r>
  </si>
  <si>
    <r>
      <t>Assumed Protection Values [Mean - 1 SD] (dB)</t>
    </r>
    <r>
      <rPr>
        <b/>
        <vertAlign val="superscript"/>
        <sz val="16"/>
        <color rgb="FF00B0F0"/>
        <rFont val="Arial"/>
        <family val="2"/>
      </rPr>
      <t>3</t>
    </r>
  </si>
  <si>
    <r>
      <rPr>
        <vertAlign val="superscript"/>
        <sz val="16"/>
        <color theme="1"/>
        <rFont val="Arial"/>
        <family val="2"/>
      </rPr>
      <t xml:space="preserve">3  </t>
    </r>
    <r>
      <rPr>
        <sz val="16"/>
        <color theme="1"/>
        <rFont val="Arial"/>
        <family val="2"/>
      </rPr>
      <t>Row 10 will be automatically calculated from Rows 8 and 9</t>
    </r>
  </si>
  <si>
    <t>Application Notes</t>
  </si>
  <si>
    <t>Elliott H. Berger</t>
  </si>
  <si>
    <t>Berger Acoustical Consulting LLC</t>
  </si>
  <si>
    <t>eberger@compuserve.com</t>
  </si>
  <si>
    <t xml:space="preserve">Band Center Frequency (Hz)   </t>
  </si>
  <si>
    <r>
      <t>This calculator reproduces the computations found in Table A.1 of ASA/ANSI S3.1-1999 (R2018), Maximum Permissible Ambient Noise Levels (MPANLs) for Audiometric Test Rooms.  Please refer to the Clause 1 of that standard for information on the scope, purpose, and applications of these computations.  The values derived using the table correspond to MPANLs  that will produce negligible masking (</t>
    </r>
    <r>
      <rPr>
        <sz val="16"/>
        <color theme="1"/>
        <rFont val="Segoe UI Symbol"/>
        <family val="2"/>
      </rPr>
      <t>≤</t>
    </r>
    <r>
      <rPr>
        <sz val="16"/>
        <color theme="1"/>
        <rFont val="Arial"/>
        <family val="2"/>
      </rPr>
      <t xml:space="preserve"> 2 dB) of pure tones presented at reference equivalent threshold levels as specified in ASA/ANSI S3.6-2018.</t>
    </r>
  </si>
  <si>
    <t>The earphone attenuation values should be taken from testing per ASA/ANSI S12.6-2016 (R2020).  Testing may be to Method A (trained-subject fit) or Method B (inexperienced-subject fit).  However, few Method-B data are available and in general for the purposes of assessing the attenuation of audiometric earphones the Method-A data are likely the preferred option.</t>
  </si>
  <si>
    <t xml:space="preserve"> </t>
  </si>
  <si>
    <r>
      <rPr>
        <vertAlign val="superscript"/>
        <sz val="16"/>
        <color theme="1"/>
        <rFont val="Arial"/>
        <family val="2"/>
      </rPr>
      <t xml:space="preserve">1  </t>
    </r>
    <r>
      <rPr>
        <sz val="16"/>
        <color theme="1"/>
        <rFont val="Arial"/>
        <family val="2"/>
      </rPr>
      <t>Enter mean attenuation values for audiometer earphones from laboratory testing re ASA/ANSI S12.6-2016 (R2020)</t>
    </r>
  </si>
  <si>
    <r>
      <rPr>
        <vertAlign val="superscript"/>
        <sz val="16"/>
        <color theme="1"/>
        <rFont val="Arial"/>
        <family val="2"/>
      </rPr>
      <t xml:space="preserve">2  </t>
    </r>
    <r>
      <rPr>
        <sz val="16"/>
        <color theme="1"/>
        <rFont val="Arial"/>
        <family val="2"/>
      </rPr>
      <t>Enter standard deviation values for audiometer earphones from laboratory attenuation testing re ASA/ANSI S12.6-2016 (R2020)</t>
    </r>
  </si>
  <si>
    <t>Pemission is granted to use and distribute this file with acknowledgement of the source.</t>
  </si>
  <si>
    <t>This spreadsheet computes MPANLs for 0 dB HL.  MPANLs for testing at HLs above or below 0 dB can be derived by arithmetically adding or subtracting the amount by which the HL differs from 0 dB to the MPANLs computed in the spreadsheet.  The values computed in this file are to 0.1 dB.  Note that the values in the standard in Tables 1, 2, and 3, are reported to the nearest 0.5 dB.</t>
  </si>
  <si>
    <t>Computed OB MPANLs re Eq A.2.1, except 125 &amp; 250 Hz according to Clause A.4</t>
  </si>
  <si>
    <t>Computed 1/3 OB MPANLs re Eq A.2.1, except 125 &amp; 250 Hz according to Clause A.4</t>
  </si>
  <si>
    <t>Computed OB MPANLs re Eq A.2.1, except 125 Hz according to Clause A.4</t>
  </si>
  <si>
    <t>Computed 1/3 OB MPANLs re Eq A.2.1, except 125 Hz according to Clause A.4</t>
  </si>
  <si>
    <r>
      <rPr>
        <b/>
        <sz val="16"/>
        <color theme="1"/>
        <rFont val="Arial"/>
        <family val="2"/>
      </rPr>
      <t>NOTE</t>
    </r>
    <r>
      <rPr>
        <sz val="16"/>
        <color theme="1"/>
        <rFont val="Arial"/>
        <family val="2"/>
      </rPr>
      <t xml:space="preserve">: If 0-dB standard deviations (SDs) are entered this spreadsheet computes the mean MPANLs, which by definition are achieved by 50% of those fitting the earphones as did the lab subjects.  </t>
    </r>
    <r>
      <rPr>
        <u/>
        <sz val="16"/>
        <color theme="1"/>
        <rFont val="Arial"/>
        <family val="2"/>
      </rPr>
      <t>For a more conservative values, such as those achieved by 84% of the subjects</t>
    </r>
    <r>
      <rPr>
        <sz val="16"/>
        <color theme="1"/>
        <rFont val="Arial"/>
        <family val="2"/>
      </rPr>
      <t xml:space="preserve"> (the type of number often used to rate hearing protection devices) enter the actual standard deviations of the S12.6 test results in row 9.  For additional information see the Application Notes on the first tab.</t>
    </r>
  </si>
  <si>
    <t>Sample Computation for supra-aural audiometer earphones for a listener obtaining attenuation values one standard deviation below the mean.</t>
  </si>
  <si>
    <t>Computed OB ears-covered (EC) MPANLS  for supra-aural audiometer earphones.</t>
  </si>
  <si>
    <t>Computed 1/3 OB ears-covered (EC) MPANLS  for supra-aural audiometer earphones.</t>
  </si>
  <si>
    <t>Low-frequency ambient noise can elevate the hearing threshold levels for higher-frequency pure tones.  This is accounted for by limiting MPANLs at frequencies even below those being audiometrically tested.  Thus, for example, even when doing audiometry down to  250 Hz the ambient noise at 125 must still be assessed, and when doing audiometry down to only 500 Hz the ambient noise at 125 and 250 Hz must also still be assessed.  Select the MPANLs computational spreadsheet from the colored tab for the test range being evaluated.</t>
  </si>
  <si>
    <t>To use this spreadsheet sound pressure levels must be measured in octave bands from 125 Hz to 8000 Hz.  During all measurements,  ambient noise conditions in the audiometric test room shall represent the worst possible conditions under which hearing tests might be conducted. All possible noise sources shall be considered and those that may interfere with the  hearing tests shall be operating.  Moerover, if hearing testing is being conducted when an occasional noise occurs that was not present during the measurement, steps should be taken to ensure that the noise did not influence the hearing test results  For additional guidance see the S3.1 standard.</t>
  </si>
  <si>
    <t>To decrease the chance that an individual listener may have a threshold shift &gt; 2 dB when testing is done in the ears-covered test condition, the MPANLs computed with this spreadsheet should  be reduced by lowering the amount of earphone attenuation (although the standard itself presents this as an optional adjustment).  The reduction, for example, can be equal to the mean earphone attenuation value minus one standard deviation, to estimate the values achieved by 84% of the users wearing the device in the same manner as the test subjects.  Representative values of standard deviation for supra-aural and insert earphones are given in Table A.2 of the standard.</t>
  </si>
  <si>
    <t>Enter the mean earphone attenuation values in row 8</t>
  </si>
  <si>
    <t>Enter the earphone standard deviation values in row 9</t>
  </si>
  <si>
    <t>Computations per ASA/ANSI S3.1-1999 (R2018), Table A.1, for Octave-Band
Maximum Permissible Ambient Noise Levels for Audiometric Test Rooms for testing to 0 dB HL,
for ears not covered and ears covered using a supra-aural or insert earphone
 for the test frequency range 125 - 8000 Hz</t>
  </si>
  <si>
    <t>Computations per ASA/ANSI S3.1-1999 (R2018), Table A.1, for Octave-Band
Maximum Permissible Ambient Noise Levels for Audiometric Test Rooms for testing to 0 dB HL,
for ears not covered and ears covered using a supra-aural or insert earphone
 for the test frequency range 250 - 8000 Hz</t>
  </si>
  <si>
    <t>Computations per ASA/ANSI S3.1-1999 (R2018), Table A.1, for Octave-Band
Maximum Permissible Ambient Noise Levels for Audiometric Test Rooms for testing to 0 dB HL,
for ears not covered and ears covered using a supra-aural or insert earphone
 for the test frequency range 500 - 8000 Hz</t>
  </si>
  <si>
    <t>This spreadsheet is locked.  Values may only be entered only in the blue numeric cells.  The values currently in the blue cells are to illustrate use of the spreadsheet and are for standard audiometer earphones for the average listener, i.e., with standard deviations set to 0 dB.</t>
  </si>
  <si>
    <t xml:space="preserve">   </t>
  </si>
  <si>
    <t>Rev. 8/25/22</t>
  </si>
  <si>
    <t>The observant reader will note that although the 1/3-OB MPANLs in this spreadsheet exactly match  those in Table A.1 of the standard, that the OB MPANLs are less by  0.1 to 0.2 dB.  Those in this spreadsheet are correct.  In the standard the log difference between the total energy in an octave and one-third octave band was  rounded to exactly 5 dB in the computational process, when in fact the difference is 4.84 dB.  This gave rise to rounding errors that vary by frequency.   This imprecision did not propogate to Table 1 of the standard, since those values are rounded to the nearest 0.5 dB instead of to 0.1 dB as is the case in Table A.1.</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</si>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</sst>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8" x14ac:knownFonts="1">
    <font>
      <sz val="11"/>
      <color theme="1"/>
      <name val="Calibri"/>
      <family val="2"/>
      <scheme val="minor"/>
    </font>
    <font>
      <u/>
      <sz val="11"/>
      <color theme="10"/>
      <name val="Calibri"/>
      <family val="2"/>
      <scheme val="minor"/>
    </font>
    <font>
      <b/>
      <sz val="12"/>
      <color theme="1"/>
      <name val="Arial"/>
      <family val="2"/>
    </font>
    <font>
      <sz val="11"/>
      <color theme="1"/>
      <name val="Arial"/>
      <family val="2"/>
    </font>
    <font>
      <sz val="16"/>
      <color theme="1"/>
      <name val="Arial"/>
      <family val="2"/>
    </font>
    <font>
      <b/>
      <sz val="16"/>
      <color theme="1"/>
      <name val="Arial"/>
      <family val="2"/>
    </font>
    <font>
      <b/>
      <sz val="18"/>
      <color theme="1"/>
      <name val="Arial"/>
      <family val="2"/>
    </font>
    <font>
      <sz val="14"/>
      <color theme="1"/>
      <name val="Arial"/>
      <family val="2"/>
    </font>
    <font>
      <sz val="16"/>
      <color theme="1"/>
      <name val="Segoe UI Symbol"/>
      <family val="2"/>
    </font>
    <font>
      <sz val="16"/>
      <name val="Arial"/>
      <family val="2"/>
    </font>
    <font>
      <b/>
      <sz val="16"/>
      <color rgb="FF00B0F0"/>
      <name val="Arial"/>
      <family val="2"/>
    </font>
    <font>
      <b/>
      <vertAlign val="superscript"/>
      <sz val="16"/>
      <color rgb="FF00B0F0"/>
      <name val="Arial"/>
      <family val="2"/>
    </font>
    <font>
      <b/>
      <sz val="16"/>
      <color rgb="FFFF0000"/>
      <name val="Arial"/>
      <family val="2"/>
    </font>
    <font>
      <vertAlign val="superscript"/>
      <sz val="16"/>
      <color theme="1"/>
      <name val="Arial"/>
      <family val="2"/>
    </font>
    <font>
      <b/>
      <sz val="16"/>
      <color theme="1"/>
      <name val="Calibri"/>
      <family val="2"/>
      <scheme val="minor"/>
    </font>
    <font>
      <u/>
      <sz val="16"/>
      <color theme="10"/>
      <name val="Calibri"/>
      <family val="2"/>
      <scheme val="minor"/>
    </font>
    <font>
      <u/>
      <sz val="16"/>
      <color theme="1"/>
      <name val="Arial"/>
      <family val="2"/>
    </font>
    <font>
      <sz val="14"/>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s>
  <cellStyleXfs count="2">
    <xf numFmtId="0" fontId="0" fillId="0" borderId="0"/>
    <xf numFmtId="0" fontId="1" fillId="0" borderId="0" applyNumberFormat="0" applyFill="0" applyBorder="0" applyAlignment="0" applyProtection="0"/>
  </cellStyleXfs>
  <cellXfs count="82">
    <xf numFmtId="0" fontId="0" fillId="0" borderId="0" xfId="0"/>
    <xf numFmtId="1" fontId="0" fillId="0" borderId="0" xfId="0" applyNumberFormat="1" applyBorder="1" applyAlignment="1">
      <alignment horizontal="center"/>
    </xf>
    <xf numFmtId="0" fontId="0" fillId="0" borderId="0" xfId="0" applyAlignment="1">
      <alignment horizontal="right"/>
    </xf>
    <xf numFmtId="0" fontId="0" fillId="0" borderId="0" xfId="0" applyBorder="1"/>
    <xf numFmtId="0" fontId="0" fillId="0" borderId="0" xfId="0" applyBorder="1" applyAlignment="1">
      <alignment horizontal="center"/>
    </xf>
    <xf numFmtId="0" fontId="0" fillId="2" borderId="0" xfId="0" applyFill="1" applyBorder="1"/>
    <xf numFmtId="0" fontId="3" fillId="0" borderId="0" xfId="0" applyFont="1" applyAlignment="1">
      <alignment wrapText="1"/>
    </xf>
    <xf numFmtId="0" fontId="3" fillId="0" borderId="0" xfId="0" applyFont="1"/>
    <xf numFmtId="0" fontId="7" fillId="0" borderId="0" xfId="0" applyFont="1" applyBorder="1"/>
    <xf numFmtId="0" fontId="5" fillId="0" borderId="1" xfId="0" applyFont="1" applyBorder="1" applyAlignment="1">
      <alignment horizontal="right"/>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9" fillId="0" borderId="12" xfId="0" applyFont="1" applyBorder="1" applyAlignment="1">
      <alignment horizontal="left"/>
    </xf>
    <xf numFmtId="164" fontId="9" fillId="0" borderId="9" xfId="0" applyNumberFormat="1" applyFont="1" applyBorder="1" applyAlignment="1">
      <alignment horizontal="center"/>
    </xf>
    <xf numFmtId="164" fontId="9" fillId="0" borderId="10" xfId="0" applyNumberFormat="1" applyFont="1" applyBorder="1" applyAlignment="1">
      <alignment horizontal="center"/>
    </xf>
    <xf numFmtId="164" fontId="9" fillId="0" borderId="22" xfId="0" applyNumberFormat="1" applyFont="1" applyBorder="1" applyAlignment="1">
      <alignment horizontal="center"/>
    </xf>
    <xf numFmtId="0" fontId="4" fillId="0" borderId="5" xfId="0" applyFont="1" applyFill="1" applyBorder="1" applyAlignment="1">
      <alignment horizontal="left"/>
    </xf>
    <xf numFmtId="0" fontId="4" fillId="0" borderId="6"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horizontal="center"/>
    </xf>
    <xf numFmtId="0" fontId="4" fillId="0" borderId="12" xfId="0" applyFont="1" applyFill="1" applyBorder="1" applyAlignment="1">
      <alignment horizontal="left"/>
    </xf>
    <xf numFmtId="164" fontId="4" fillId="0" borderId="9" xfId="0" applyNumberFormat="1" applyFont="1" applyFill="1" applyBorder="1" applyAlignment="1">
      <alignment horizontal="center"/>
    </xf>
    <xf numFmtId="164" fontId="4" fillId="0" borderId="11" xfId="0" applyNumberFormat="1" applyFont="1" applyFill="1" applyBorder="1" applyAlignment="1">
      <alignment horizontal="center"/>
    </xf>
    <xf numFmtId="0" fontId="10" fillId="0" borderId="12" xfId="0" applyFont="1" applyBorder="1" applyAlignment="1">
      <alignment horizontal="left"/>
    </xf>
    <xf numFmtId="0" fontId="10" fillId="0" borderId="11" xfId="0" applyFont="1" applyBorder="1" applyAlignment="1">
      <alignment horizontal="left"/>
    </xf>
    <xf numFmtId="0" fontId="4" fillId="0" borderId="8" xfId="0" applyFont="1" applyFill="1" applyBorder="1" applyAlignment="1">
      <alignment horizontal="left"/>
    </xf>
    <xf numFmtId="165" fontId="4" fillId="0" borderId="6" xfId="0" applyNumberFormat="1" applyFont="1" applyFill="1" applyBorder="1" applyAlignment="1">
      <alignment horizontal="center"/>
    </xf>
    <xf numFmtId="165" fontId="4" fillId="0" borderId="7" xfId="0" applyNumberFormat="1" applyFont="1" applyFill="1" applyBorder="1" applyAlignment="1">
      <alignment horizontal="center"/>
    </xf>
    <xf numFmtId="165" fontId="4" fillId="0" borderId="8" xfId="0" applyNumberFormat="1" applyFont="1" applyFill="1" applyBorder="1" applyAlignment="1">
      <alignment horizontal="center"/>
    </xf>
    <xf numFmtId="0" fontId="4" fillId="0" borderId="13" xfId="0" applyFont="1" applyFill="1" applyBorder="1" applyAlignment="1">
      <alignment horizontal="left"/>
    </xf>
    <xf numFmtId="0" fontId="4" fillId="0" borderId="14" xfId="0" applyFont="1" applyFill="1" applyBorder="1" applyAlignment="1">
      <alignment horizontal="center"/>
    </xf>
    <xf numFmtId="0" fontId="4" fillId="0" borderId="15" xfId="0" applyFont="1" applyFill="1" applyBorder="1" applyAlignment="1">
      <alignment horizontal="center"/>
    </xf>
    <xf numFmtId="0" fontId="4" fillId="0" borderId="23" xfId="0" applyFont="1" applyFill="1" applyBorder="1" applyAlignment="1">
      <alignment horizontal="center"/>
    </xf>
    <xf numFmtId="0" fontId="4" fillId="0" borderId="20" xfId="0" applyFont="1" applyFill="1" applyBorder="1" applyAlignment="1">
      <alignment horizontal="left"/>
    </xf>
    <xf numFmtId="164" fontId="4" fillId="0" borderId="18" xfId="0" applyNumberFormat="1" applyFont="1" applyBorder="1" applyAlignment="1">
      <alignment horizontal="center"/>
    </xf>
    <xf numFmtId="164" fontId="4" fillId="0" borderId="19" xfId="0" applyNumberFormat="1" applyFont="1" applyBorder="1" applyAlignment="1">
      <alignment horizontal="center"/>
    </xf>
    <xf numFmtId="0" fontId="4" fillId="0" borderId="21" xfId="0" applyFont="1" applyFill="1" applyBorder="1" applyAlignment="1">
      <alignment horizontal="left"/>
    </xf>
    <xf numFmtId="164" fontId="4" fillId="0" borderId="16" xfId="0" applyNumberFormat="1" applyFont="1" applyBorder="1" applyAlignment="1">
      <alignment horizontal="center"/>
    </xf>
    <xf numFmtId="164" fontId="4" fillId="0" borderId="17" xfId="0" applyNumberFormat="1" applyFont="1" applyBorder="1" applyAlignment="1">
      <alignment horizontal="center"/>
    </xf>
    <xf numFmtId="0" fontId="12" fillId="0" borderId="0" xfId="0" applyFont="1" applyFill="1" applyBorder="1" applyAlignment="1">
      <alignment horizontal="left"/>
    </xf>
    <xf numFmtId="164" fontId="4" fillId="0" borderId="0" xfId="0" applyNumberFormat="1" applyFont="1" applyBorder="1"/>
    <xf numFmtId="0" fontId="4" fillId="0" borderId="0" xfId="0" applyFont="1" applyBorder="1"/>
    <xf numFmtId="0" fontId="5" fillId="0" borderId="0" xfId="0" applyFont="1" applyBorder="1"/>
    <xf numFmtId="164" fontId="4" fillId="0" borderId="0" xfId="0" applyNumberFormat="1" applyFont="1" applyBorder="1" applyAlignment="1">
      <alignment horizontal="center"/>
    </xf>
    <xf numFmtId="0" fontId="4" fillId="0" borderId="0" xfId="0" applyFont="1"/>
    <xf numFmtId="164" fontId="10" fillId="0" borderId="9" xfId="0" applyNumberFormat="1" applyFont="1" applyFill="1" applyBorder="1" applyAlignment="1" applyProtection="1">
      <alignment horizontal="center"/>
      <protection locked="0"/>
    </xf>
    <xf numFmtId="164" fontId="10" fillId="0" borderId="10" xfId="0" applyNumberFormat="1" applyFont="1" applyFill="1" applyBorder="1" applyAlignment="1" applyProtection="1">
      <alignment horizontal="center"/>
      <protection locked="0"/>
    </xf>
    <xf numFmtId="164" fontId="10" fillId="0" borderId="11" xfId="0" applyNumberFormat="1" applyFont="1" applyFill="1" applyBorder="1" applyAlignment="1" applyProtection="1">
      <alignment horizontal="center"/>
      <protection locked="0"/>
    </xf>
    <xf numFmtId="0" fontId="14" fillId="0" borderId="0" xfId="0" applyFont="1" applyAlignment="1">
      <alignment horizontal="center" vertical="center"/>
    </xf>
    <xf numFmtId="0" fontId="4" fillId="0" borderId="0" xfId="0" applyFont="1"/>
    <xf numFmtId="164" fontId="4" fillId="0" borderId="24" xfId="0" applyNumberFormat="1" applyFont="1" applyBorder="1" applyAlignment="1">
      <alignment horizontal="center"/>
    </xf>
    <xf numFmtId="164" fontId="4" fillId="0" borderId="25" xfId="0" applyNumberFormat="1" applyFont="1" applyBorder="1" applyAlignment="1">
      <alignment horizontal="center"/>
    </xf>
    <xf numFmtId="164" fontId="9" fillId="3" borderId="9" xfId="0" applyNumberFormat="1" applyFont="1" applyFill="1" applyBorder="1" applyAlignment="1">
      <alignment horizontal="center"/>
    </xf>
    <xf numFmtId="164" fontId="9" fillId="3" borderId="10" xfId="0" applyNumberFormat="1" applyFont="1" applyFill="1" applyBorder="1" applyAlignment="1">
      <alignment horizontal="center"/>
    </xf>
    <xf numFmtId="0" fontId="4" fillId="3" borderId="6" xfId="0" applyFont="1" applyFill="1" applyBorder="1" applyAlignment="1">
      <alignment horizontal="center"/>
    </xf>
    <xf numFmtId="0" fontId="4" fillId="3" borderId="7" xfId="0" applyFont="1" applyFill="1" applyBorder="1" applyAlignment="1">
      <alignment horizontal="center"/>
    </xf>
    <xf numFmtId="164" fontId="4" fillId="3" borderId="9" xfId="0" applyNumberFormat="1" applyFont="1" applyFill="1" applyBorder="1" applyAlignment="1">
      <alignment horizontal="center"/>
    </xf>
    <xf numFmtId="164" fontId="10" fillId="3" borderId="9" xfId="0" applyNumberFormat="1" applyFont="1" applyFill="1" applyBorder="1" applyAlignment="1" applyProtection="1">
      <alignment horizontal="center"/>
      <protection locked="0"/>
    </xf>
    <xf numFmtId="164" fontId="10" fillId="3" borderId="10" xfId="0" applyNumberFormat="1" applyFont="1" applyFill="1" applyBorder="1" applyAlignment="1" applyProtection="1">
      <alignment horizontal="center"/>
      <protection locked="0"/>
    </xf>
    <xf numFmtId="165" fontId="4" fillId="3" borderId="6" xfId="0" applyNumberFormat="1" applyFont="1" applyFill="1" applyBorder="1" applyAlignment="1">
      <alignment horizontal="center"/>
    </xf>
    <xf numFmtId="165" fontId="4" fillId="3" borderId="7" xfId="0" applyNumberFormat="1" applyFont="1" applyFill="1" applyBorder="1" applyAlignment="1">
      <alignment horizontal="center"/>
    </xf>
    <xf numFmtId="0" fontId="4" fillId="3" borderId="14" xfId="0" applyFont="1" applyFill="1" applyBorder="1" applyAlignment="1">
      <alignment horizontal="center"/>
    </xf>
    <xf numFmtId="0" fontId="4" fillId="3" borderId="15" xfId="0" applyFont="1" applyFill="1" applyBorder="1" applyAlignment="1">
      <alignment horizontal="center"/>
    </xf>
    <xf numFmtId="164" fontId="4" fillId="0" borderId="26" xfId="0" applyNumberFormat="1" applyFont="1" applyBorder="1" applyAlignment="1">
      <alignment horizontal="center"/>
    </xf>
    <xf numFmtId="164" fontId="4" fillId="0" borderId="0" xfId="0" applyNumberFormat="1" applyFont="1" applyAlignment="1">
      <alignment horizontal="center"/>
    </xf>
    <xf numFmtId="164" fontId="4" fillId="3" borderId="0" xfId="0" applyNumberFormat="1" applyFont="1" applyFill="1" applyBorder="1" applyAlignment="1">
      <alignment horizontal="center"/>
    </xf>
    <xf numFmtId="164" fontId="4" fillId="0" borderId="0" xfId="0" applyNumberFormat="1" applyFont="1" applyFill="1" applyAlignment="1">
      <alignment horizontal="center"/>
    </xf>
    <xf numFmtId="164" fontId="4" fillId="0" borderId="0" xfId="0" applyNumberFormat="1" applyFont="1" applyFill="1" applyBorder="1" applyAlignment="1">
      <alignment horizontal="center"/>
    </xf>
    <xf numFmtId="0" fontId="17" fillId="0" borderId="0" xfId="0" applyFont="1"/>
    <xf numFmtId="0" fontId="0" fillId="0" borderId="0" xfId="0" applyBorder="1" applyAlignment="1">
      <alignment wrapText="1"/>
    </xf>
    <xf numFmtId="0" fontId="4" fillId="0" borderId="0" xfId="0" applyFont="1" applyAlignment="1">
      <alignment wrapText="1"/>
    </xf>
    <xf numFmtId="0" fontId="4" fillId="0" borderId="0" xfId="0" applyFont="1" applyAlignment="1">
      <alignment wrapText="1"/>
    </xf>
    <xf numFmtId="0" fontId="4" fillId="0" borderId="0" xfId="0" applyFont="1" applyFill="1" applyBorder="1" applyAlignment="1">
      <alignment wrapText="1"/>
    </xf>
    <xf numFmtId="0" fontId="15" fillId="0" borderId="0" xfId="1" applyFont="1" applyAlignment="1">
      <alignment wrapText="1"/>
    </xf>
    <xf numFmtId="14" fontId="4" fillId="0" borderId="0" xfId="0" applyNumberFormat="1" applyFont="1" applyAlignment="1">
      <alignment horizontal="left" wrapText="1"/>
    </xf>
    <xf numFmtId="0" fontId="4" fillId="0" borderId="0" xfId="0" applyFont="1" applyAlignment="1">
      <alignment horizontal="left" wrapText="1"/>
    </xf>
    <xf numFmtId="0" fontId="6" fillId="0" borderId="0" xfId="0" applyFont="1"/>
    <xf numFmtId="0" fontId="4" fillId="0" borderId="0" xfId="0" applyFont="1"/>
    <xf numFmtId="0" fontId="6" fillId="0" borderId="0" xfId="0" applyFont="1" applyAlignment="1">
      <alignment horizontal="center" wrapText="1"/>
    </xf>
    <xf numFmtId="0" fontId="2" fillId="0" borderId="0" xfId="0" applyFont="1" applyAlignment="1">
      <alignment horizontal="center" wrapText="1"/>
    </xf>
    <xf numFmtId="0" fontId="4" fillId="0" borderId="0" xfId="0" applyFont="1" applyFill="1" applyBorder="1" applyAlignment="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berger@compuserve.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A3651-27E5-4CEF-94AB-09F927AE844F}">
  <sheetPr>
    <tabColor theme="0" tint="-0.499984740745262"/>
  </sheetPr>
  <dimension ref="A1:AC27"/>
  <sheetViews>
    <sheetView tabSelected="1" zoomScale="70" zoomScaleNormal="70" workbookViewId="0">
      <selection activeCell="B25" sqref="B25"/>
    </sheetView>
  </sheetViews>
  <sheetFormatPr defaultRowHeight="15" x14ac:dyDescent="0.25"/>
  <cols>
    <col min="1" max="1" width="5.28515625" customWidth="1"/>
  </cols>
  <sheetData>
    <row r="1" spans="1:29" ht="23.25" x14ac:dyDescent="0.35">
      <c r="B1" s="77" t="s">
        <v>14</v>
      </c>
      <c r="C1" s="77"/>
      <c r="D1" s="77"/>
      <c r="E1" s="77"/>
      <c r="F1" s="77"/>
      <c r="G1" s="77"/>
      <c r="H1" s="77"/>
      <c r="I1" s="77"/>
      <c r="J1" s="77"/>
      <c r="K1" s="77"/>
      <c r="L1" s="77"/>
      <c r="M1" s="77"/>
      <c r="N1" s="77"/>
      <c r="O1" s="77"/>
      <c r="P1" s="77"/>
      <c r="Q1" s="77"/>
      <c r="R1" s="77"/>
      <c r="S1" s="77"/>
      <c r="T1" s="77"/>
      <c r="U1" s="77"/>
      <c r="V1" s="77"/>
      <c r="W1" s="77"/>
      <c r="X1" s="77"/>
      <c r="Y1" s="77"/>
      <c r="Z1" s="77"/>
      <c r="AA1" s="77"/>
      <c r="AB1" s="77"/>
      <c r="AC1" s="77"/>
    </row>
    <row r="2" spans="1:29" ht="20.25" x14ac:dyDescent="0.3">
      <c r="B2" s="78" t="s">
        <v>21</v>
      </c>
      <c r="C2" s="78"/>
      <c r="D2" s="78"/>
      <c r="E2" s="78"/>
      <c r="F2" s="78"/>
      <c r="G2" s="78"/>
      <c r="H2" s="78"/>
      <c r="I2" s="78"/>
      <c r="J2" s="78"/>
      <c r="K2" s="78"/>
      <c r="L2" s="78"/>
      <c r="M2" s="78"/>
      <c r="N2" s="78"/>
      <c r="O2" s="78"/>
      <c r="P2" s="78"/>
      <c r="Q2" s="78"/>
      <c r="R2" s="78"/>
      <c r="S2" s="78"/>
      <c r="T2" s="78"/>
      <c r="U2" s="78"/>
      <c r="V2" s="78"/>
      <c r="W2" s="78"/>
      <c r="X2" s="78"/>
      <c r="Y2" s="78"/>
      <c r="Z2" s="78"/>
      <c r="AA2" s="78"/>
      <c r="AB2" s="78"/>
      <c r="AC2" s="78"/>
    </row>
    <row r="3" spans="1:29" ht="60.75" customHeight="1" x14ac:dyDescent="0.3">
      <c r="A3" s="49">
        <v>1</v>
      </c>
      <c r="B3" s="72" t="s">
        <v>19</v>
      </c>
      <c r="C3" s="72"/>
      <c r="D3" s="72"/>
      <c r="E3" s="72"/>
      <c r="F3" s="72"/>
      <c r="G3" s="72"/>
      <c r="H3" s="72"/>
      <c r="I3" s="72"/>
      <c r="J3" s="72"/>
      <c r="K3" s="72"/>
      <c r="L3" s="72"/>
      <c r="M3" s="72"/>
      <c r="N3" s="72"/>
      <c r="O3" s="72"/>
      <c r="P3" s="72"/>
      <c r="Q3" s="72"/>
      <c r="R3" s="72"/>
      <c r="S3" s="72"/>
      <c r="T3" s="72"/>
      <c r="U3" s="72"/>
      <c r="V3" s="72"/>
      <c r="W3" s="72"/>
      <c r="X3" s="72"/>
      <c r="Y3" s="72"/>
      <c r="Z3" s="72"/>
      <c r="AA3" s="72"/>
      <c r="AB3" s="72"/>
      <c r="AC3" s="72"/>
    </row>
    <row r="4" spans="1:29" ht="21" x14ac:dyDescent="0.3">
      <c r="A4" s="49"/>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row>
    <row r="5" spans="1:29" ht="60.75" customHeight="1" x14ac:dyDescent="0.3">
      <c r="A5" s="49">
        <v>2</v>
      </c>
      <c r="B5" s="72" t="s">
        <v>34</v>
      </c>
      <c r="C5" s="72"/>
      <c r="D5" s="72"/>
      <c r="E5" s="72"/>
      <c r="F5" s="72"/>
      <c r="G5" s="72"/>
      <c r="H5" s="72"/>
      <c r="I5" s="72"/>
      <c r="J5" s="72"/>
      <c r="K5" s="72"/>
      <c r="L5" s="72"/>
      <c r="M5" s="72"/>
      <c r="N5" s="72"/>
      <c r="O5" s="72"/>
      <c r="P5" s="72"/>
      <c r="Q5" s="72"/>
      <c r="R5" s="72"/>
      <c r="S5" s="72"/>
      <c r="T5" s="72"/>
      <c r="U5" s="72"/>
      <c r="V5" s="72"/>
      <c r="W5" s="72"/>
      <c r="X5" s="72"/>
      <c r="Y5" s="72"/>
      <c r="Z5" s="72"/>
      <c r="AA5" s="72"/>
      <c r="AB5" s="72"/>
      <c r="AC5" s="72"/>
    </row>
    <row r="6" spans="1:29" ht="21" x14ac:dyDescent="0.3">
      <c r="A6" s="49"/>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row>
    <row r="7" spans="1:29" ht="40.5" customHeight="1" x14ac:dyDescent="0.3">
      <c r="A7" s="49">
        <v>3</v>
      </c>
      <c r="B7" s="72" t="s">
        <v>25</v>
      </c>
      <c r="C7" s="72"/>
      <c r="D7" s="72"/>
      <c r="E7" s="72"/>
      <c r="F7" s="72"/>
      <c r="G7" s="72"/>
      <c r="H7" s="72"/>
      <c r="I7" s="72"/>
      <c r="J7" s="72"/>
      <c r="K7" s="72"/>
      <c r="L7" s="72"/>
      <c r="M7" s="72"/>
      <c r="N7" s="72"/>
      <c r="O7" s="72"/>
      <c r="P7" s="72"/>
      <c r="Q7" s="72"/>
      <c r="R7" s="72"/>
      <c r="S7" s="72"/>
      <c r="T7" s="72"/>
      <c r="U7" s="72"/>
      <c r="V7" s="72"/>
      <c r="W7" s="72"/>
      <c r="X7" s="72"/>
      <c r="Y7" s="72"/>
      <c r="Z7" s="72"/>
      <c r="AA7" s="72"/>
      <c r="AB7" s="72"/>
      <c r="AC7" s="72"/>
    </row>
    <row r="8" spans="1:29" ht="21" x14ac:dyDescent="0.3">
      <c r="A8" s="49"/>
      <c r="B8" s="72"/>
      <c r="C8" s="72"/>
      <c r="D8" s="72"/>
      <c r="E8" s="72"/>
      <c r="F8" s="72"/>
      <c r="G8" s="72"/>
      <c r="H8" s="72"/>
      <c r="I8" s="72"/>
      <c r="J8" s="72"/>
      <c r="K8" s="72"/>
      <c r="L8" s="72"/>
      <c r="M8" s="72"/>
      <c r="N8" s="72"/>
      <c r="O8" s="72"/>
      <c r="P8" s="72"/>
      <c r="Q8" s="72"/>
      <c r="R8" s="72"/>
      <c r="S8" s="72"/>
      <c r="T8" s="72"/>
      <c r="U8" s="72"/>
      <c r="V8" s="72"/>
      <c r="W8" s="72"/>
      <c r="X8" s="72"/>
      <c r="Y8" s="72"/>
      <c r="Z8" s="72"/>
      <c r="AA8" s="72"/>
      <c r="AB8" s="72"/>
      <c r="AC8" s="72"/>
    </row>
    <row r="9" spans="1:29" ht="83.25" customHeight="1" x14ac:dyDescent="0.3">
      <c r="A9" s="49">
        <v>4</v>
      </c>
      <c r="B9" s="72" t="s">
        <v>36</v>
      </c>
      <c r="C9" s="72"/>
      <c r="D9" s="72"/>
      <c r="E9" s="72"/>
      <c r="F9" s="72"/>
      <c r="G9" s="72"/>
      <c r="H9" s="72"/>
      <c r="I9" s="72"/>
      <c r="J9" s="72"/>
      <c r="K9" s="72"/>
      <c r="L9" s="72"/>
      <c r="M9" s="72"/>
      <c r="N9" s="72"/>
      <c r="O9" s="72"/>
      <c r="P9" s="72"/>
      <c r="Q9" s="72"/>
      <c r="R9" s="72"/>
      <c r="S9" s="72"/>
      <c r="T9" s="72"/>
      <c r="U9" s="72"/>
      <c r="V9" s="72"/>
      <c r="W9" s="72"/>
      <c r="X9" s="72"/>
      <c r="Y9" s="72"/>
      <c r="Z9" s="72"/>
      <c r="AA9" s="72"/>
      <c r="AB9" s="72"/>
      <c r="AC9" s="72"/>
    </row>
    <row r="10" spans="1:29" ht="21" x14ac:dyDescent="0.3">
      <c r="A10" s="49"/>
      <c r="B10" s="72"/>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row>
    <row r="11" spans="1:29" ht="39.75" customHeight="1" x14ac:dyDescent="0.3">
      <c r="A11" s="49">
        <v>5</v>
      </c>
      <c r="B11" s="72" t="s">
        <v>20</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row>
    <row r="12" spans="1:29" ht="21" x14ac:dyDescent="0.3">
      <c r="A12" s="49"/>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row>
    <row r="13" spans="1:29" ht="40.5" customHeight="1" x14ac:dyDescent="0.3">
      <c r="A13" s="49">
        <v>6</v>
      </c>
      <c r="B13" s="72" t="s">
        <v>9</v>
      </c>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row>
    <row r="14" spans="1:29" ht="20.25" x14ac:dyDescent="0.3">
      <c r="B14" s="72"/>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row>
    <row r="15" spans="1:29" ht="83.25" customHeight="1" x14ac:dyDescent="0.3">
      <c r="A15" s="49">
        <v>7</v>
      </c>
      <c r="B15" s="72" t="s">
        <v>35</v>
      </c>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row>
    <row r="16" spans="1:29" ht="20.25" x14ac:dyDescent="0.3">
      <c r="B16" s="72"/>
      <c r="C16" s="72"/>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row>
    <row r="17" spans="1:29" ht="83.25" customHeight="1" x14ac:dyDescent="0.3">
      <c r="A17" s="49">
        <v>8</v>
      </c>
      <c r="B17" s="72" t="s">
        <v>45</v>
      </c>
      <c r="C17" s="72"/>
      <c r="D17" s="72"/>
      <c r="E17" s="72"/>
      <c r="F17" s="72"/>
      <c r="G17" s="72"/>
      <c r="H17" s="72"/>
      <c r="I17" s="72"/>
      <c r="J17" s="72"/>
      <c r="K17" s="72"/>
      <c r="L17" s="72"/>
      <c r="M17" s="72"/>
      <c r="N17" s="72"/>
      <c r="O17" s="72"/>
      <c r="P17" s="72"/>
      <c r="Q17" s="72"/>
      <c r="R17" s="72"/>
      <c r="S17" s="72"/>
      <c r="T17" s="72"/>
      <c r="U17" s="72"/>
      <c r="V17" s="72"/>
      <c r="W17" s="72"/>
      <c r="X17" s="72"/>
      <c r="Y17" s="72"/>
      <c r="Z17" s="72"/>
      <c r="AA17" s="72"/>
      <c r="AB17" s="72"/>
      <c r="AC17" s="72"/>
    </row>
    <row r="18" spans="1:29" ht="22.5" customHeight="1" x14ac:dyDescent="0.3">
      <c r="A18" s="49"/>
      <c r="B18" s="71"/>
      <c r="C18" s="71"/>
      <c r="D18" s="71"/>
      <c r="E18" s="71"/>
      <c r="F18" s="71"/>
      <c r="G18" s="71"/>
      <c r="H18" s="71"/>
      <c r="I18" s="71"/>
      <c r="J18" s="71"/>
      <c r="K18" s="71"/>
      <c r="L18" s="71"/>
      <c r="M18" s="71"/>
      <c r="N18" s="71"/>
      <c r="O18" s="71"/>
      <c r="P18" s="71"/>
      <c r="Q18" s="71"/>
      <c r="R18" s="71"/>
      <c r="S18" s="71"/>
      <c r="T18" s="71"/>
      <c r="U18" s="71"/>
      <c r="V18" s="71"/>
      <c r="W18" s="71"/>
      <c r="X18" s="71"/>
      <c r="Y18" s="71"/>
      <c r="Z18" s="71"/>
      <c r="AA18" s="71"/>
      <c r="AB18" s="71"/>
      <c r="AC18" s="71"/>
    </row>
    <row r="19" spans="1:29" ht="20.25" x14ac:dyDescent="0.3">
      <c r="B19" s="72" t="s">
        <v>15</v>
      </c>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row>
    <row r="20" spans="1:29" ht="20.25" x14ac:dyDescent="0.3">
      <c r="B20" s="72" t="s">
        <v>16</v>
      </c>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row>
    <row r="21" spans="1:29" ht="21" x14ac:dyDescent="0.35">
      <c r="B21" s="74" t="s">
        <v>17</v>
      </c>
      <c r="C21" s="72"/>
      <c r="D21" s="72"/>
      <c r="E21" s="72"/>
      <c r="F21" s="72"/>
      <c r="G21" s="72"/>
      <c r="H21" s="72"/>
      <c r="I21" s="72"/>
      <c r="J21" s="72"/>
      <c r="K21" s="72"/>
      <c r="L21" s="72"/>
      <c r="M21" s="72"/>
      <c r="N21" s="72"/>
      <c r="O21" s="72"/>
      <c r="P21" s="72"/>
      <c r="Q21" s="72"/>
      <c r="R21" s="72"/>
      <c r="S21" s="72"/>
      <c r="T21" s="72"/>
      <c r="U21" s="72"/>
      <c r="V21" s="72"/>
      <c r="W21" s="72"/>
      <c r="X21" s="72"/>
      <c r="Y21" s="72"/>
      <c r="Z21" s="72"/>
      <c r="AA21" s="72"/>
      <c r="AB21" s="72"/>
      <c r="AC21" s="72"/>
    </row>
    <row r="22" spans="1:29" ht="20.25" x14ac:dyDescent="0.3">
      <c r="B22" s="75" t="s">
        <v>44</v>
      </c>
      <c r="C22" s="76"/>
      <c r="D22" s="76"/>
      <c r="E22" s="76"/>
      <c r="F22" s="76"/>
      <c r="G22" s="76"/>
      <c r="H22" s="76"/>
      <c r="I22" s="76"/>
      <c r="J22" s="76"/>
      <c r="K22" s="76"/>
      <c r="L22" s="76"/>
      <c r="M22" s="76"/>
      <c r="N22" s="76"/>
      <c r="O22" s="76"/>
      <c r="P22" s="76"/>
      <c r="Q22" s="76"/>
      <c r="R22" s="76"/>
      <c r="S22" s="76"/>
      <c r="T22" s="76"/>
      <c r="U22" s="76"/>
      <c r="V22" s="76"/>
      <c r="W22" s="76"/>
      <c r="X22" s="76"/>
      <c r="Y22" s="76"/>
      <c r="Z22" s="76"/>
      <c r="AA22" s="76"/>
      <c r="AB22" s="76"/>
      <c r="AC22" s="76"/>
    </row>
    <row r="23" spans="1:29" ht="20.25" x14ac:dyDescent="0.3">
      <c r="B23" s="73" t="s">
        <v>24</v>
      </c>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row>
    <row r="24" spans="1:29" ht="18.75" x14ac:dyDescent="0.3">
      <c r="B24" s="69" t="s">
        <v>46</v>
      </c>
      <c r="C24" s="69"/>
    </row>
    <row r="25" spans="1:29" ht="18.75" x14ac:dyDescent="0.3">
      <c r="B25" s="69" t="s">
        <v>43</v>
      </c>
      <c r="C25" s="69"/>
    </row>
    <row r="26" spans="1:29" ht="18.75" x14ac:dyDescent="0.3">
      <c r="B26" s="69"/>
      <c r="C26" s="69"/>
    </row>
    <row r="27" spans="1:29" ht="18.75" x14ac:dyDescent="0.3">
      <c r="B27" s="69"/>
      <c r="C27" s="69"/>
    </row>
  </sheetData>
  <sheetProtection sheet="1" objects="1" scenarios="1"/>
  <mergeCells count="22">
    <mergeCell ref="B6:AC6"/>
    <mergeCell ref="B1:AC1"/>
    <mergeCell ref="B2:AC2"/>
    <mergeCell ref="B3:AC3"/>
    <mergeCell ref="B4:AC4"/>
    <mergeCell ref="B5:AC5"/>
    <mergeCell ref="B23:AC23"/>
    <mergeCell ref="B14:AC14"/>
    <mergeCell ref="B21:AC21"/>
    <mergeCell ref="B16:AC16"/>
    <mergeCell ref="B22:AC22"/>
    <mergeCell ref="B7:AC7"/>
    <mergeCell ref="B8:AC8"/>
    <mergeCell ref="B19:AC19"/>
    <mergeCell ref="B20:AC20"/>
    <mergeCell ref="B15:AC15"/>
    <mergeCell ref="B9:AC9"/>
    <mergeCell ref="B10:AC10"/>
    <mergeCell ref="B11:AC11"/>
    <mergeCell ref="B12:AC12"/>
    <mergeCell ref="B13:AC13"/>
    <mergeCell ref="B17:AC17"/>
  </mergeCells>
  <hyperlinks>
    <hyperlink ref="B21" r:id="rId1" xr:uid="{4183F1F9-B71A-4A88-9253-A626AF5B1132}"/>
  </hyperlinks>
  <pageMargins left="0.7" right="0.7" top="0.75" bottom="0.75" header="0.3" footer="0.3"/>
  <pageSetup orientation="portrait" horizontalDpi="360" verticalDpi="36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Z29"/>
  <sheetViews>
    <sheetView zoomScale="85" zoomScaleNormal="85" workbookViewId="0">
      <selection activeCell="K13" sqref="K13"/>
    </sheetView>
  </sheetViews>
  <sheetFormatPr defaultRowHeight="15" x14ac:dyDescent="0.25"/>
  <cols>
    <col min="1" max="1" width="119.7109375" customWidth="1"/>
    <col min="2" max="8" width="10.5703125" customWidth="1"/>
    <col min="11" max="11" width="11" customWidth="1"/>
    <col min="12" max="14" width="11.5703125" customWidth="1"/>
    <col min="15" max="15" width="9.140625" customWidth="1"/>
    <col min="16" max="16" width="11.28515625" customWidth="1"/>
  </cols>
  <sheetData>
    <row r="1" spans="1:26" ht="93.75" customHeight="1" x14ac:dyDescent="0.35">
      <c r="A1" s="79" t="s">
        <v>39</v>
      </c>
      <c r="B1" s="80"/>
      <c r="C1" s="80"/>
      <c r="D1" s="80"/>
      <c r="E1" s="80"/>
      <c r="F1" s="80"/>
      <c r="G1" s="80"/>
      <c r="H1" s="80"/>
    </row>
    <row r="2" spans="1:26" ht="15.75" thickBot="1" x14ac:dyDescent="0.3">
      <c r="A2" s="6"/>
      <c r="B2" s="7"/>
      <c r="C2" s="7"/>
      <c r="D2" s="7"/>
      <c r="E2" s="7"/>
      <c r="F2" s="7"/>
      <c r="G2" s="7"/>
      <c r="H2" s="7"/>
    </row>
    <row r="3" spans="1:26" ht="21" thickBot="1" x14ac:dyDescent="0.35">
      <c r="A3" s="9" t="s">
        <v>18</v>
      </c>
      <c r="B3" s="10">
        <v>125</v>
      </c>
      <c r="C3" s="11">
        <v>250</v>
      </c>
      <c r="D3" s="11">
        <v>500</v>
      </c>
      <c r="E3" s="11">
        <v>1000</v>
      </c>
      <c r="F3" s="11">
        <v>2000</v>
      </c>
      <c r="G3" s="11">
        <v>4000</v>
      </c>
      <c r="H3" s="12">
        <v>8000</v>
      </c>
    </row>
    <row r="4" spans="1:26" ht="20.25" x14ac:dyDescent="0.3">
      <c r="A4" s="13" t="s">
        <v>0</v>
      </c>
      <c r="B4" s="14">
        <v>30</v>
      </c>
      <c r="C4" s="15">
        <v>18</v>
      </c>
      <c r="D4" s="15">
        <v>10</v>
      </c>
      <c r="E4" s="15">
        <v>5</v>
      </c>
      <c r="F4" s="15">
        <v>5</v>
      </c>
      <c r="G4" s="15">
        <v>2</v>
      </c>
      <c r="H4" s="16">
        <v>6</v>
      </c>
    </row>
    <row r="5" spans="1:26" ht="20.25" x14ac:dyDescent="0.3">
      <c r="A5" s="17" t="s">
        <v>3</v>
      </c>
      <c r="B5" s="18">
        <v>66</v>
      </c>
      <c r="C5" s="19">
        <v>51</v>
      </c>
      <c r="D5" s="19">
        <v>51</v>
      </c>
      <c r="E5" s="19">
        <v>63</v>
      </c>
      <c r="F5" s="19">
        <v>98</v>
      </c>
      <c r="G5" s="19">
        <v>205</v>
      </c>
      <c r="H5" s="20">
        <v>590</v>
      </c>
    </row>
    <row r="6" spans="1:26" ht="20.25" x14ac:dyDescent="0.3">
      <c r="A6" s="21" t="s">
        <v>4</v>
      </c>
      <c r="B6" s="22">
        <f t="shared" ref="B6:H6" si="0">10*LOG(B5)</f>
        <v>18.195439355418689</v>
      </c>
      <c r="C6" s="22">
        <f t="shared" si="0"/>
        <v>17.075701760979364</v>
      </c>
      <c r="D6" s="22">
        <f t="shared" si="0"/>
        <v>17.075701760979364</v>
      </c>
      <c r="E6" s="22">
        <f t="shared" si="0"/>
        <v>17.993405494535818</v>
      </c>
      <c r="F6" s="22">
        <f t="shared" si="0"/>
        <v>19.912260756924947</v>
      </c>
      <c r="G6" s="22">
        <f t="shared" si="0"/>
        <v>23.117538610557542</v>
      </c>
      <c r="H6" s="23">
        <f t="shared" si="0"/>
        <v>27.708520116421443</v>
      </c>
    </row>
    <row r="7" spans="1:26" s="2" customFormat="1" ht="20.25" x14ac:dyDescent="0.3">
      <c r="A7" s="21" t="s">
        <v>5</v>
      </c>
      <c r="B7" s="22">
        <v>2</v>
      </c>
      <c r="C7" s="22">
        <v>2</v>
      </c>
      <c r="D7" s="22">
        <v>2</v>
      </c>
      <c r="E7" s="22">
        <v>2</v>
      </c>
      <c r="F7" s="22">
        <v>2</v>
      </c>
      <c r="G7" s="22">
        <v>2</v>
      </c>
      <c r="H7" s="23">
        <v>2</v>
      </c>
    </row>
    <row r="8" spans="1:26" ht="23.25" x14ac:dyDescent="0.3">
      <c r="A8" s="24" t="s">
        <v>10</v>
      </c>
      <c r="B8" s="46">
        <v>6</v>
      </c>
      <c r="C8" s="47">
        <v>4</v>
      </c>
      <c r="D8" s="47">
        <v>5</v>
      </c>
      <c r="E8" s="47">
        <v>12.5</v>
      </c>
      <c r="F8" s="47">
        <v>19.5</v>
      </c>
      <c r="G8" s="47">
        <v>25.5</v>
      </c>
      <c r="H8" s="48">
        <v>23</v>
      </c>
    </row>
    <row r="9" spans="1:26" ht="23.25" x14ac:dyDescent="0.3">
      <c r="A9" s="24" t="s">
        <v>11</v>
      </c>
      <c r="B9" s="46">
        <v>0</v>
      </c>
      <c r="C9" s="47">
        <v>0</v>
      </c>
      <c r="D9" s="47">
        <v>0</v>
      </c>
      <c r="E9" s="47">
        <v>0</v>
      </c>
      <c r="F9" s="47">
        <v>0</v>
      </c>
      <c r="G9" s="47">
        <v>0</v>
      </c>
      <c r="H9" s="48">
        <v>0</v>
      </c>
    </row>
    <row r="10" spans="1:26" ht="23.25" x14ac:dyDescent="0.3">
      <c r="A10" s="25" t="s">
        <v>12</v>
      </c>
      <c r="B10" s="46">
        <f>B8-B9</f>
        <v>6</v>
      </c>
      <c r="C10" s="47">
        <f t="shared" ref="C10:H10" si="1">C8-C9</f>
        <v>4</v>
      </c>
      <c r="D10" s="47">
        <f t="shared" si="1"/>
        <v>5</v>
      </c>
      <c r="E10" s="47">
        <f t="shared" si="1"/>
        <v>12.5</v>
      </c>
      <c r="F10" s="47">
        <f t="shared" si="1"/>
        <v>19.5</v>
      </c>
      <c r="G10" s="47">
        <f t="shared" si="1"/>
        <v>25.5</v>
      </c>
      <c r="H10" s="48">
        <f t="shared" si="1"/>
        <v>23</v>
      </c>
    </row>
    <row r="11" spans="1:26" ht="20.25" x14ac:dyDescent="0.3">
      <c r="A11" s="26" t="s">
        <v>1</v>
      </c>
      <c r="B11" s="27">
        <v>0.70699999999999996</v>
      </c>
      <c r="C11" s="27">
        <v>0.70699999999999996</v>
      </c>
      <c r="D11" s="27">
        <v>0.70699999999999996</v>
      </c>
      <c r="E11" s="27">
        <v>0.70699999999999996</v>
      </c>
      <c r="F11" s="27">
        <v>0.70699999999999996</v>
      </c>
      <c r="G11" s="27">
        <v>0.70699999999999996</v>
      </c>
      <c r="H11" s="27">
        <v>0.70699999999999996</v>
      </c>
    </row>
    <row r="12" spans="1:26" ht="21" thickBot="1" x14ac:dyDescent="0.35">
      <c r="A12" s="30" t="s">
        <v>2</v>
      </c>
      <c r="B12" s="31">
        <v>0.23200000000000001</v>
      </c>
      <c r="C12" s="32">
        <v>0.23200000000000001</v>
      </c>
      <c r="D12" s="32">
        <v>0.23200000000000001</v>
      </c>
      <c r="E12" s="32">
        <v>0.23200000000000001</v>
      </c>
      <c r="F12" s="32">
        <v>0.23200000000000001</v>
      </c>
      <c r="G12" s="32">
        <v>0.23200000000000001</v>
      </c>
      <c r="H12" s="33">
        <v>0.23200000000000001</v>
      </c>
    </row>
    <row r="13" spans="1:26" ht="20.25" x14ac:dyDescent="0.3">
      <c r="A13" s="34" t="s">
        <v>6</v>
      </c>
      <c r="B13" s="35">
        <f t="shared" ref="B13:H13" si="2">10*LOG10(10^((B4-B6+B7)/10)-10^((B4-B6)/10))+B10+10*LOG10(B11*B3)</f>
        <v>34.938620579268388</v>
      </c>
      <c r="C13" s="35">
        <f t="shared" si="2"/>
        <v>25.068658130347526</v>
      </c>
      <c r="D13" s="35">
        <f t="shared" si="2"/>
        <v>21.078958086987338</v>
      </c>
      <c r="E13" s="35">
        <f t="shared" si="2"/>
        <v>25.671554310070697</v>
      </c>
      <c r="F13" s="35">
        <f t="shared" si="2"/>
        <v>33.762999004321379</v>
      </c>
      <c r="G13" s="35">
        <f t="shared" si="2"/>
        <v>36.568021107328576</v>
      </c>
      <c r="H13" s="36">
        <f t="shared" si="2"/>
        <v>36.487339558104495</v>
      </c>
    </row>
    <row r="14" spans="1:26" ht="21" thickBot="1" x14ac:dyDescent="0.35">
      <c r="A14" s="37" t="s">
        <v>7</v>
      </c>
      <c r="B14" s="38">
        <f>10*LOG10(10^((B4-B6+B7)/10)-10^((B4-B6)/10))+B10+10*LOG10(B12*B3)</f>
        <v>30.099306290208389</v>
      </c>
      <c r="C14" s="38">
        <f t="shared" ref="C14:H14" si="3">10*LOG10(10^((C4-C6+C7)/10)-10^((C4-C6)/10))+C10+10*LOG10(C12*C3)</f>
        <v>20.229343841287527</v>
      </c>
      <c r="D14" s="38">
        <f t="shared" si="3"/>
        <v>16.239643797927339</v>
      </c>
      <c r="E14" s="38">
        <f t="shared" si="3"/>
        <v>20.832240021010698</v>
      </c>
      <c r="F14" s="38">
        <f t="shared" si="3"/>
        <v>28.923684715261377</v>
      </c>
      <c r="G14" s="38">
        <f t="shared" si="3"/>
        <v>31.728706818268584</v>
      </c>
      <c r="H14" s="39">
        <f t="shared" si="3"/>
        <v>31.648025269044492</v>
      </c>
    </row>
    <row r="15" spans="1:26" ht="18" x14ac:dyDescent="0.25">
      <c r="A15" s="8"/>
      <c r="B15" s="8"/>
      <c r="C15" s="8"/>
      <c r="D15" s="8"/>
      <c r="E15" s="8"/>
      <c r="F15" s="8"/>
      <c r="G15" s="8"/>
      <c r="H15" s="8"/>
      <c r="I15" s="3"/>
      <c r="J15" s="3"/>
      <c r="K15" s="3"/>
      <c r="L15" s="3"/>
      <c r="M15" s="3"/>
      <c r="N15" s="3"/>
      <c r="O15" s="3"/>
      <c r="P15" s="3"/>
      <c r="Q15" s="3"/>
      <c r="R15" s="3"/>
      <c r="S15" s="3"/>
      <c r="T15" s="3"/>
      <c r="U15" s="3"/>
      <c r="V15" s="3"/>
      <c r="W15" s="3"/>
      <c r="X15" s="3"/>
      <c r="Y15" s="3"/>
      <c r="Z15" s="3"/>
    </row>
    <row r="16" spans="1:26" ht="20.25" x14ac:dyDescent="0.3">
      <c r="A16" s="40" t="s">
        <v>8</v>
      </c>
      <c r="B16" s="41"/>
      <c r="C16" s="41"/>
      <c r="D16" s="42"/>
      <c r="E16" s="42"/>
      <c r="F16" s="42"/>
      <c r="G16" s="42"/>
      <c r="H16" s="42"/>
      <c r="I16" s="3"/>
      <c r="J16" s="3"/>
      <c r="K16" s="3"/>
      <c r="L16" s="3"/>
      <c r="M16" s="3"/>
      <c r="N16" s="3"/>
      <c r="O16" s="3"/>
      <c r="P16" s="3"/>
      <c r="Q16" s="3"/>
      <c r="R16" s="3"/>
      <c r="S16" s="3"/>
      <c r="T16" s="3"/>
      <c r="U16" s="3"/>
      <c r="V16" s="3"/>
      <c r="W16" s="3"/>
      <c r="X16" s="3"/>
      <c r="Y16" s="3"/>
      <c r="Z16" s="3"/>
    </row>
    <row r="17" spans="1:26" ht="41.25" customHeight="1" x14ac:dyDescent="0.3">
      <c r="A17" s="81" t="s">
        <v>42</v>
      </c>
      <c r="B17" s="81"/>
      <c r="C17" s="81"/>
      <c r="D17" s="81"/>
      <c r="E17" s="81"/>
      <c r="F17" s="81"/>
      <c r="G17" s="81"/>
      <c r="H17" s="81"/>
      <c r="I17" s="3"/>
      <c r="J17" s="3"/>
      <c r="K17" s="3"/>
      <c r="L17" s="70"/>
      <c r="M17" s="3"/>
      <c r="N17" s="3"/>
      <c r="O17" s="3"/>
      <c r="P17" s="3"/>
      <c r="Q17" s="3"/>
      <c r="R17" s="3"/>
      <c r="S17" s="3"/>
      <c r="T17" s="3"/>
      <c r="U17" s="3"/>
      <c r="V17" s="3"/>
      <c r="W17" s="3"/>
      <c r="X17" s="3"/>
      <c r="Y17" s="3"/>
      <c r="Z17" s="3"/>
    </row>
    <row r="18" spans="1:26" ht="23.25" x14ac:dyDescent="0.3">
      <c r="A18" s="78" t="s">
        <v>22</v>
      </c>
      <c r="B18" s="78"/>
      <c r="C18" s="78"/>
      <c r="D18" s="78"/>
      <c r="E18" s="78"/>
      <c r="F18" s="78"/>
      <c r="G18" s="78"/>
      <c r="H18" s="78"/>
      <c r="I18" s="3"/>
      <c r="J18" s="3"/>
      <c r="K18" s="3"/>
      <c r="L18" s="3"/>
      <c r="M18" s="3"/>
      <c r="N18" s="3"/>
      <c r="O18" s="3"/>
      <c r="P18" s="3"/>
      <c r="Q18" s="3"/>
      <c r="R18" s="3"/>
      <c r="S18" s="3"/>
      <c r="T18" s="3"/>
      <c r="U18" s="3"/>
      <c r="V18" s="3"/>
      <c r="W18" s="3"/>
      <c r="X18" s="3"/>
      <c r="Y18" s="3"/>
      <c r="Z18" s="3"/>
    </row>
    <row r="19" spans="1:26" ht="23.25" x14ac:dyDescent="0.3">
      <c r="A19" s="78" t="s">
        <v>23</v>
      </c>
      <c r="B19" s="78"/>
      <c r="C19" s="78"/>
      <c r="D19" s="78"/>
      <c r="E19" s="78"/>
      <c r="F19" s="78"/>
      <c r="G19" s="78"/>
      <c r="H19" s="78"/>
      <c r="I19" s="3"/>
      <c r="J19" s="3"/>
      <c r="K19" s="3"/>
      <c r="L19" s="3"/>
      <c r="M19" s="3"/>
      <c r="N19" s="3"/>
      <c r="O19" s="3"/>
      <c r="P19" s="3"/>
      <c r="Q19" s="3"/>
      <c r="R19" s="3"/>
      <c r="S19" s="3"/>
      <c r="T19" s="3"/>
      <c r="U19" s="3"/>
      <c r="V19" s="3"/>
      <c r="W19" s="3"/>
      <c r="X19" s="3"/>
      <c r="Y19" s="3"/>
      <c r="Z19" s="3"/>
    </row>
    <row r="20" spans="1:26" ht="23.25" x14ac:dyDescent="0.3">
      <c r="A20" s="78" t="s">
        <v>13</v>
      </c>
      <c r="B20" s="78"/>
      <c r="C20" s="78"/>
      <c r="D20" s="78"/>
      <c r="E20" s="78"/>
      <c r="F20" s="78"/>
      <c r="G20" s="78"/>
      <c r="H20" s="78"/>
    </row>
    <row r="21" spans="1:26" ht="84" customHeight="1" x14ac:dyDescent="0.3">
      <c r="A21" s="73" t="s">
        <v>30</v>
      </c>
      <c r="B21" s="73"/>
      <c r="C21" s="73"/>
      <c r="D21" s="73"/>
      <c r="E21" s="73"/>
      <c r="F21" s="73"/>
      <c r="G21" s="73"/>
      <c r="H21" s="73"/>
      <c r="I21" s="3"/>
      <c r="J21" s="3"/>
      <c r="K21" s="3"/>
      <c r="L21" s="3"/>
      <c r="M21" s="3"/>
      <c r="N21" s="3"/>
      <c r="O21" s="3"/>
      <c r="P21" s="3"/>
      <c r="Q21" s="3"/>
      <c r="R21" s="3"/>
      <c r="S21" s="3"/>
      <c r="T21" s="3"/>
      <c r="U21" s="3"/>
      <c r="V21" s="3"/>
      <c r="W21" s="3"/>
      <c r="X21" s="3"/>
      <c r="Y21" s="3"/>
      <c r="Z21" s="3"/>
    </row>
    <row r="22" spans="1:26" ht="20.25" x14ac:dyDescent="0.3">
      <c r="A22" s="42"/>
      <c r="B22" s="41"/>
      <c r="C22" s="41"/>
      <c r="D22" s="42"/>
      <c r="E22" s="42"/>
      <c r="F22" s="42"/>
      <c r="G22" s="42"/>
      <c r="H22" s="42"/>
      <c r="I22" s="3"/>
      <c r="J22" s="5"/>
      <c r="K22" s="4"/>
      <c r="L22" s="1"/>
      <c r="M22" s="1"/>
      <c r="N22" s="1"/>
      <c r="O22" s="5"/>
      <c r="P22" s="3"/>
      <c r="Q22" s="3"/>
      <c r="R22" s="3"/>
      <c r="S22" s="3"/>
      <c r="T22" s="3"/>
      <c r="U22" s="3"/>
      <c r="V22" s="3"/>
      <c r="W22" s="3"/>
      <c r="X22" s="3"/>
      <c r="Y22" s="3"/>
      <c r="Z22" s="3"/>
    </row>
    <row r="23" spans="1:26" ht="20.25" x14ac:dyDescent="0.3">
      <c r="A23" s="43" t="s">
        <v>31</v>
      </c>
      <c r="B23" s="41"/>
      <c r="C23" s="42"/>
      <c r="D23" s="42"/>
      <c r="E23" s="42"/>
      <c r="F23" s="42"/>
      <c r="G23" s="42"/>
      <c r="H23" s="42"/>
      <c r="I23" s="3"/>
      <c r="J23" s="5"/>
      <c r="K23" s="4"/>
      <c r="L23" s="1"/>
      <c r="M23" s="1"/>
      <c r="N23" s="1"/>
      <c r="O23" s="5"/>
      <c r="P23" s="3"/>
      <c r="Q23" s="3"/>
      <c r="R23" s="3"/>
      <c r="S23" s="3"/>
      <c r="T23" s="3"/>
      <c r="U23" s="3"/>
      <c r="V23" s="3"/>
      <c r="W23" s="3"/>
      <c r="X23" s="3"/>
      <c r="Y23" s="3"/>
      <c r="Z23" s="3"/>
    </row>
    <row r="24" spans="1:26" ht="20.25" x14ac:dyDescent="0.3">
      <c r="A24" s="42" t="s">
        <v>37</v>
      </c>
      <c r="B24" s="44">
        <v>6</v>
      </c>
      <c r="C24" s="44">
        <v>4</v>
      </c>
      <c r="D24" s="44">
        <v>5</v>
      </c>
      <c r="E24" s="44">
        <v>12.5</v>
      </c>
      <c r="F24" s="44">
        <v>19.5</v>
      </c>
      <c r="G24" s="44">
        <v>25.5</v>
      </c>
      <c r="H24" s="44">
        <v>23</v>
      </c>
      <c r="I24" s="3"/>
      <c r="J24" s="5"/>
      <c r="K24" s="4"/>
      <c r="L24" s="1"/>
      <c r="M24" s="1"/>
      <c r="N24" s="1"/>
      <c r="O24" s="5"/>
      <c r="P24" s="3"/>
      <c r="Q24" s="3"/>
      <c r="R24" s="3"/>
      <c r="S24" s="3"/>
      <c r="T24" s="3"/>
      <c r="U24" s="3"/>
      <c r="V24" s="3"/>
      <c r="W24" s="3"/>
      <c r="X24" s="3"/>
      <c r="Y24" s="3"/>
      <c r="Z24" s="3"/>
    </row>
    <row r="25" spans="1:26" ht="20.25" x14ac:dyDescent="0.3">
      <c r="A25" s="42" t="s">
        <v>38</v>
      </c>
      <c r="B25" s="44">
        <v>5.4</v>
      </c>
      <c r="C25" s="44">
        <v>4.8</v>
      </c>
      <c r="D25" s="44">
        <v>5.9</v>
      </c>
      <c r="E25" s="44">
        <v>5.3</v>
      </c>
      <c r="F25" s="44">
        <v>5.4</v>
      </c>
      <c r="G25" s="44">
        <v>5.9</v>
      </c>
      <c r="H25" s="44">
        <v>7</v>
      </c>
      <c r="I25" s="3"/>
      <c r="J25" s="5"/>
      <c r="K25" s="4"/>
      <c r="L25" s="1"/>
      <c r="M25" s="1"/>
      <c r="N25" s="1"/>
      <c r="O25" s="5"/>
      <c r="P25" s="3"/>
      <c r="Q25" s="3"/>
      <c r="R25" s="3"/>
      <c r="S25" s="3"/>
      <c r="T25" s="3"/>
      <c r="U25" s="3"/>
      <c r="V25" s="3"/>
      <c r="W25" s="3"/>
      <c r="X25" s="3"/>
      <c r="Y25" s="3"/>
      <c r="Z25" s="3"/>
    </row>
    <row r="26" spans="1:26" ht="20.25" x14ac:dyDescent="0.3">
      <c r="A26" s="45" t="s">
        <v>32</v>
      </c>
      <c r="B26" s="65">
        <v>28.438620579268388</v>
      </c>
      <c r="C26" s="65">
        <v>20.568658130347526</v>
      </c>
      <c r="D26" s="65">
        <v>15.578958086987338</v>
      </c>
      <c r="E26" s="65">
        <v>20.871554310070696</v>
      </c>
      <c r="F26" s="65">
        <v>29.262999004321379</v>
      </c>
      <c r="G26" s="65">
        <v>31.56802110732858</v>
      </c>
      <c r="H26" s="65">
        <v>27.987339558104491</v>
      </c>
      <c r="I26" s="3"/>
      <c r="J26" s="5"/>
      <c r="K26" s="4"/>
      <c r="L26" s="1"/>
      <c r="M26" s="1"/>
      <c r="N26" s="1"/>
      <c r="O26" s="5"/>
      <c r="P26" s="3"/>
      <c r="Q26" s="3"/>
      <c r="R26" s="3"/>
      <c r="S26" s="3"/>
      <c r="T26" s="3"/>
      <c r="U26" s="3"/>
      <c r="V26" s="3"/>
      <c r="W26" s="3"/>
      <c r="X26" s="3"/>
      <c r="Y26" s="3"/>
      <c r="Z26" s="3"/>
    </row>
    <row r="27" spans="1:26" ht="20.25" x14ac:dyDescent="0.3">
      <c r="A27" s="45" t="s">
        <v>33</v>
      </c>
      <c r="B27" s="44">
        <v>23.599306290208389</v>
      </c>
      <c r="C27" s="44">
        <v>15.729343841287527</v>
      </c>
      <c r="D27" s="44">
        <v>10.739643797927339</v>
      </c>
      <c r="E27" s="44">
        <v>16.032240021010697</v>
      </c>
      <c r="F27" s="44">
        <v>24.423684715261377</v>
      </c>
      <c r="G27" s="44">
        <v>26.728706818268584</v>
      </c>
      <c r="H27" s="44">
        <v>23.148025269044492</v>
      </c>
      <c r="I27" s="3"/>
      <c r="J27" s="5"/>
      <c r="K27" s="4"/>
      <c r="L27" s="1"/>
      <c r="M27" s="1"/>
      <c r="N27" s="1"/>
      <c r="O27" s="5"/>
      <c r="P27" s="3"/>
      <c r="Q27" s="3"/>
      <c r="R27" s="3"/>
      <c r="S27" s="3"/>
      <c r="T27" s="3"/>
      <c r="U27" s="3"/>
      <c r="V27" s="3"/>
      <c r="W27" s="3"/>
      <c r="X27" s="3"/>
      <c r="Y27" s="3"/>
      <c r="Z27" s="3"/>
    </row>
    <row r="28" spans="1:26" x14ac:dyDescent="0.25">
      <c r="A28" s="3"/>
      <c r="B28" s="3"/>
      <c r="C28" s="3"/>
      <c r="D28" s="3"/>
      <c r="E28" s="3"/>
      <c r="F28" s="3"/>
      <c r="G28" s="3"/>
      <c r="H28" s="3"/>
      <c r="I28" s="3"/>
      <c r="J28" s="5"/>
      <c r="K28" s="5"/>
      <c r="L28" s="5"/>
      <c r="M28" s="5"/>
      <c r="N28" s="5"/>
      <c r="O28" s="5"/>
      <c r="P28" s="3"/>
      <c r="Q28" s="3"/>
      <c r="R28" s="3"/>
      <c r="S28" s="3"/>
      <c r="T28" s="3"/>
      <c r="U28" s="3"/>
      <c r="V28" s="3"/>
      <c r="W28" s="3"/>
      <c r="X28" s="3"/>
      <c r="Y28" s="3"/>
      <c r="Z28" s="3"/>
    </row>
    <row r="29" spans="1:26" x14ac:dyDescent="0.25">
      <c r="A29" s="3"/>
      <c r="B29" s="3"/>
      <c r="C29" s="3"/>
      <c r="D29" s="3"/>
      <c r="E29" s="3"/>
      <c r="F29" s="3"/>
      <c r="G29" s="3"/>
      <c r="H29" s="3"/>
      <c r="I29" s="3"/>
      <c r="J29" s="3"/>
      <c r="K29" s="3"/>
      <c r="L29" s="3"/>
      <c r="M29" s="3"/>
      <c r="N29" s="3"/>
      <c r="O29" s="3"/>
      <c r="P29" s="3"/>
      <c r="Q29" s="3"/>
      <c r="R29" s="3"/>
      <c r="S29" s="3"/>
      <c r="T29" s="3"/>
      <c r="U29" s="3"/>
      <c r="V29" s="3"/>
      <c r="W29" s="3"/>
      <c r="X29" s="3"/>
      <c r="Y29" s="3"/>
      <c r="Z29" s="3"/>
    </row>
  </sheetData>
  <sheetProtection sheet="1" objects="1" scenarios="1"/>
  <mergeCells count="6">
    <mergeCell ref="A1:H1"/>
    <mergeCell ref="A18:H18"/>
    <mergeCell ref="A19:H19"/>
    <mergeCell ref="A20:H20"/>
    <mergeCell ref="A21:H21"/>
    <mergeCell ref="A17:H17"/>
  </mergeCells>
  <pageMargins left="0.7" right="0.7" top="0.75" bottom="0.75" header="0.3" footer="0.3"/>
  <pageSetup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C659B-1C73-492F-A51B-C09EFF00F383}">
  <sheetPr>
    <tabColor rgb="FF0070C0"/>
  </sheetPr>
  <dimension ref="A1:Z27"/>
  <sheetViews>
    <sheetView zoomScale="85" zoomScaleNormal="85" workbookViewId="0">
      <selection activeCell="A17" sqref="A17:H17"/>
    </sheetView>
  </sheetViews>
  <sheetFormatPr defaultRowHeight="15" x14ac:dyDescent="0.25"/>
  <cols>
    <col min="1" max="1" width="119.7109375" customWidth="1"/>
    <col min="2" max="8" width="10.5703125" customWidth="1"/>
    <col min="11" max="11" width="11" customWidth="1"/>
    <col min="12" max="14" width="11.5703125" customWidth="1"/>
    <col min="15" max="15" width="9.140625" customWidth="1"/>
    <col min="16" max="16" width="11.28515625" customWidth="1"/>
  </cols>
  <sheetData>
    <row r="1" spans="1:26" ht="93.75" customHeight="1" x14ac:dyDescent="0.35">
      <c r="A1" s="79" t="s">
        <v>40</v>
      </c>
      <c r="B1" s="80"/>
      <c r="C1" s="80"/>
      <c r="D1" s="80"/>
      <c r="E1" s="80"/>
      <c r="F1" s="80"/>
      <c r="G1" s="80"/>
      <c r="H1" s="80"/>
    </row>
    <row r="2" spans="1:26" ht="15.75" thickBot="1" x14ac:dyDescent="0.3">
      <c r="A2" s="6"/>
      <c r="B2" s="7"/>
      <c r="C2" s="7"/>
      <c r="D2" s="7"/>
      <c r="E2" s="7"/>
      <c r="F2" s="7"/>
      <c r="G2" s="7"/>
      <c r="H2" s="7"/>
    </row>
    <row r="3" spans="1:26" ht="21" thickBot="1" x14ac:dyDescent="0.35">
      <c r="A3" s="9" t="s">
        <v>18</v>
      </c>
      <c r="B3" s="10">
        <v>125</v>
      </c>
      <c r="C3" s="11">
        <v>250</v>
      </c>
      <c r="D3" s="11">
        <v>500</v>
      </c>
      <c r="E3" s="11">
        <v>1000</v>
      </c>
      <c r="F3" s="11">
        <v>2000</v>
      </c>
      <c r="G3" s="11">
        <v>4000</v>
      </c>
      <c r="H3" s="12">
        <v>8000</v>
      </c>
    </row>
    <row r="4" spans="1:26" ht="20.25" x14ac:dyDescent="0.3">
      <c r="A4" s="13" t="s">
        <v>0</v>
      </c>
      <c r="B4" s="53"/>
      <c r="C4" s="15">
        <v>18</v>
      </c>
      <c r="D4" s="15">
        <v>10</v>
      </c>
      <c r="E4" s="15">
        <v>5</v>
      </c>
      <c r="F4" s="15">
        <v>5</v>
      </c>
      <c r="G4" s="15">
        <v>2</v>
      </c>
      <c r="H4" s="16">
        <v>6</v>
      </c>
    </row>
    <row r="5" spans="1:26" ht="20.25" x14ac:dyDescent="0.3">
      <c r="A5" s="17" t="s">
        <v>3</v>
      </c>
      <c r="B5" s="53"/>
      <c r="C5" s="19">
        <v>51</v>
      </c>
      <c r="D5" s="19">
        <v>51</v>
      </c>
      <c r="E5" s="19">
        <v>63</v>
      </c>
      <c r="F5" s="19">
        <v>98</v>
      </c>
      <c r="G5" s="19">
        <v>205</v>
      </c>
      <c r="H5" s="20">
        <v>590</v>
      </c>
    </row>
    <row r="6" spans="1:26" ht="20.25" x14ac:dyDescent="0.3">
      <c r="A6" s="21" t="s">
        <v>4</v>
      </c>
      <c r="B6" s="53"/>
      <c r="C6" s="22">
        <f t="shared" ref="C6:H6" si="0">10*LOG(C5)</f>
        <v>17.075701760979364</v>
      </c>
      <c r="D6" s="22">
        <f t="shared" si="0"/>
        <v>17.075701760979364</v>
      </c>
      <c r="E6" s="22">
        <f t="shared" si="0"/>
        <v>17.993405494535818</v>
      </c>
      <c r="F6" s="22">
        <f t="shared" si="0"/>
        <v>19.912260756924947</v>
      </c>
      <c r="G6" s="22">
        <f t="shared" si="0"/>
        <v>23.117538610557542</v>
      </c>
      <c r="H6" s="23">
        <f t="shared" si="0"/>
        <v>27.708520116421443</v>
      </c>
    </row>
    <row r="7" spans="1:26" s="2" customFormat="1" ht="20.25" x14ac:dyDescent="0.3">
      <c r="A7" s="21" t="s">
        <v>5</v>
      </c>
      <c r="B7" s="53"/>
      <c r="C7" s="22">
        <v>2</v>
      </c>
      <c r="D7" s="22">
        <v>2</v>
      </c>
      <c r="E7" s="22">
        <v>2</v>
      </c>
      <c r="F7" s="22">
        <v>2</v>
      </c>
      <c r="G7" s="22">
        <v>2</v>
      </c>
      <c r="H7" s="23">
        <v>2</v>
      </c>
    </row>
    <row r="8" spans="1:26" ht="23.25" x14ac:dyDescent="0.3">
      <c r="A8" s="24" t="s">
        <v>10</v>
      </c>
      <c r="B8" s="53"/>
      <c r="C8" s="47">
        <v>4</v>
      </c>
      <c r="D8" s="47">
        <v>5</v>
      </c>
      <c r="E8" s="47">
        <v>12.5</v>
      </c>
      <c r="F8" s="47">
        <v>19.5</v>
      </c>
      <c r="G8" s="47">
        <v>25.5</v>
      </c>
      <c r="H8" s="48">
        <v>23</v>
      </c>
    </row>
    <row r="9" spans="1:26" ht="23.25" x14ac:dyDescent="0.3">
      <c r="A9" s="24" t="s">
        <v>11</v>
      </c>
      <c r="B9" s="53"/>
      <c r="C9" s="47">
        <v>0</v>
      </c>
      <c r="D9" s="47">
        <v>0</v>
      </c>
      <c r="E9" s="47">
        <v>0</v>
      </c>
      <c r="F9" s="47">
        <v>0</v>
      </c>
      <c r="G9" s="47">
        <v>0</v>
      </c>
      <c r="H9" s="48">
        <v>0</v>
      </c>
    </row>
    <row r="10" spans="1:26" ht="23.25" x14ac:dyDescent="0.3">
      <c r="A10" s="25" t="s">
        <v>12</v>
      </c>
      <c r="B10" s="53"/>
      <c r="C10" s="47">
        <f t="shared" ref="C10:H10" si="1">C8-C9</f>
        <v>4</v>
      </c>
      <c r="D10" s="47">
        <f t="shared" si="1"/>
        <v>5</v>
      </c>
      <c r="E10" s="47">
        <f t="shared" si="1"/>
        <v>12.5</v>
      </c>
      <c r="F10" s="47">
        <f t="shared" si="1"/>
        <v>19.5</v>
      </c>
      <c r="G10" s="47">
        <f t="shared" si="1"/>
        <v>25.5</v>
      </c>
      <c r="H10" s="48">
        <f t="shared" si="1"/>
        <v>23</v>
      </c>
    </row>
    <row r="11" spans="1:26" ht="20.25" x14ac:dyDescent="0.3">
      <c r="A11" s="26" t="s">
        <v>1</v>
      </c>
      <c r="B11" s="53"/>
      <c r="C11" s="28">
        <v>0.70699999999999996</v>
      </c>
      <c r="D11" s="28">
        <v>0.70699999999999996</v>
      </c>
      <c r="E11" s="28">
        <v>0.70699999999999996</v>
      </c>
      <c r="F11" s="28">
        <v>0.70699999999999996</v>
      </c>
      <c r="G11" s="28">
        <v>0.70699999999999996</v>
      </c>
      <c r="H11" s="29">
        <v>0.70699999999999996</v>
      </c>
    </row>
    <row r="12" spans="1:26" ht="21" thickBot="1" x14ac:dyDescent="0.35">
      <c r="A12" s="30" t="s">
        <v>2</v>
      </c>
      <c r="B12" s="53"/>
      <c r="C12" s="32">
        <v>0.23200000000000001</v>
      </c>
      <c r="D12" s="32">
        <v>0.23200000000000001</v>
      </c>
      <c r="E12" s="32">
        <v>0.23200000000000001</v>
      </c>
      <c r="F12" s="32">
        <v>0.23200000000000001</v>
      </c>
      <c r="G12" s="32">
        <v>0.23200000000000001</v>
      </c>
      <c r="H12" s="33">
        <v>0.23200000000000001</v>
      </c>
    </row>
    <row r="13" spans="1:26" ht="20.25" x14ac:dyDescent="0.3">
      <c r="A13" s="34" t="s">
        <v>28</v>
      </c>
      <c r="B13" s="51">
        <f>C13+14</f>
        <v>39.068658130347529</v>
      </c>
      <c r="C13" s="35">
        <f t="shared" ref="C13:H13" si="2">10*LOG10(10^((C4-C6+C7)/10)-10^((C4-C6)/10))+C10+10*LOG10(C11*C3)</f>
        <v>25.068658130347526</v>
      </c>
      <c r="D13" s="35">
        <f t="shared" si="2"/>
        <v>21.078958086987338</v>
      </c>
      <c r="E13" s="35">
        <f t="shared" si="2"/>
        <v>25.671554310070697</v>
      </c>
      <c r="F13" s="35">
        <f t="shared" si="2"/>
        <v>33.762999004321379</v>
      </c>
      <c r="G13" s="35">
        <f t="shared" si="2"/>
        <v>36.568021107328576</v>
      </c>
      <c r="H13" s="36">
        <f t="shared" si="2"/>
        <v>36.487339558104495</v>
      </c>
    </row>
    <row r="14" spans="1:26" ht="21" thickBot="1" x14ac:dyDescent="0.35">
      <c r="A14" s="37" t="s">
        <v>29</v>
      </c>
      <c r="B14" s="52">
        <f>C14+14</f>
        <v>34.22934384128753</v>
      </c>
      <c r="C14" s="38">
        <f t="shared" ref="C14:H14" si="3">10*LOG10(10^((C4-C6+C7)/10)-10^((C4-C6)/10))+C10+10*LOG10(C12*C3)</f>
        <v>20.229343841287527</v>
      </c>
      <c r="D14" s="38">
        <f t="shared" si="3"/>
        <v>16.239643797927339</v>
      </c>
      <c r="E14" s="38">
        <f t="shared" si="3"/>
        <v>20.832240021010698</v>
      </c>
      <c r="F14" s="38">
        <f t="shared" si="3"/>
        <v>28.923684715261377</v>
      </c>
      <c r="G14" s="38">
        <f t="shared" si="3"/>
        <v>31.728706818268584</v>
      </c>
      <c r="H14" s="39">
        <f t="shared" si="3"/>
        <v>31.648025269044492</v>
      </c>
    </row>
    <row r="15" spans="1:26" ht="18" x14ac:dyDescent="0.25">
      <c r="A15" s="8"/>
      <c r="B15" s="8"/>
      <c r="C15" s="8"/>
      <c r="D15" s="8"/>
      <c r="E15" s="8"/>
      <c r="F15" s="8"/>
      <c r="G15" s="8"/>
      <c r="H15" s="8"/>
      <c r="I15" s="3"/>
      <c r="J15" s="3"/>
      <c r="K15" s="3"/>
      <c r="L15" s="3"/>
      <c r="M15" s="3"/>
      <c r="N15" s="3"/>
      <c r="O15" s="3"/>
      <c r="P15" s="3"/>
      <c r="Q15" s="3"/>
      <c r="R15" s="3"/>
      <c r="S15" s="3"/>
      <c r="T15" s="3"/>
      <c r="U15" s="3"/>
      <c r="V15" s="3"/>
      <c r="W15" s="3"/>
      <c r="X15" s="3"/>
      <c r="Y15" s="3"/>
      <c r="Z15" s="3"/>
    </row>
    <row r="16" spans="1:26" ht="20.25" x14ac:dyDescent="0.3">
      <c r="A16" s="40" t="s">
        <v>8</v>
      </c>
      <c r="B16" s="41"/>
      <c r="C16" s="41"/>
      <c r="D16" s="42"/>
      <c r="E16" s="42"/>
      <c r="F16" s="42"/>
      <c r="G16" s="42"/>
      <c r="H16" s="42"/>
      <c r="I16" s="3"/>
      <c r="J16" s="3"/>
      <c r="K16" s="3"/>
      <c r="L16" s="3"/>
      <c r="M16" s="3"/>
      <c r="N16" s="3"/>
      <c r="O16" s="3"/>
      <c r="P16" s="3"/>
      <c r="Q16" s="3"/>
      <c r="R16" s="3"/>
      <c r="S16" s="3"/>
      <c r="T16" s="3"/>
      <c r="U16" s="3"/>
      <c r="V16" s="3"/>
      <c r="W16" s="3"/>
      <c r="X16" s="3"/>
      <c r="Y16" s="3"/>
      <c r="Z16" s="3"/>
    </row>
    <row r="17" spans="1:26" ht="41.25" customHeight="1" x14ac:dyDescent="0.3">
      <c r="A17" s="81" t="s">
        <v>42</v>
      </c>
      <c r="B17" s="81"/>
      <c r="C17" s="81"/>
      <c r="D17" s="81"/>
      <c r="E17" s="81"/>
      <c r="F17" s="81"/>
      <c r="G17" s="81"/>
      <c r="H17" s="81"/>
      <c r="I17" s="3"/>
      <c r="J17" s="3"/>
      <c r="K17" s="3"/>
      <c r="L17" s="70"/>
      <c r="M17" s="3"/>
      <c r="N17" s="3"/>
      <c r="O17" s="3"/>
      <c r="P17" s="3"/>
      <c r="Q17" s="3"/>
      <c r="R17" s="3"/>
      <c r="S17" s="3"/>
      <c r="T17" s="3"/>
      <c r="U17" s="3"/>
      <c r="V17" s="3"/>
      <c r="W17" s="3"/>
      <c r="X17" s="3"/>
      <c r="Y17" s="3"/>
      <c r="Z17" s="3"/>
    </row>
    <row r="18" spans="1:26" ht="23.25" x14ac:dyDescent="0.3">
      <c r="A18" s="78" t="s">
        <v>22</v>
      </c>
      <c r="B18" s="78"/>
      <c r="C18" s="78"/>
      <c r="D18" s="78"/>
      <c r="E18" s="78"/>
      <c r="F18" s="78"/>
      <c r="G18" s="78"/>
      <c r="H18" s="78"/>
      <c r="I18" s="3"/>
      <c r="J18" s="3"/>
      <c r="K18" s="3"/>
      <c r="L18" s="3"/>
      <c r="M18" s="3"/>
      <c r="N18" s="3"/>
      <c r="O18" s="3"/>
      <c r="P18" s="3"/>
      <c r="Q18" s="3"/>
      <c r="R18" s="3"/>
      <c r="S18" s="3"/>
      <c r="T18" s="3"/>
      <c r="U18" s="3"/>
      <c r="V18" s="3"/>
      <c r="W18" s="3"/>
      <c r="X18" s="3"/>
      <c r="Y18" s="3"/>
      <c r="Z18" s="3"/>
    </row>
    <row r="19" spans="1:26" ht="23.25" x14ac:dyDescent="0.3">
      <c r="A19" s="78" t="s">
        <v>23</v>
      </c>
      <c r="B19" s="78"/>
      <c r="C19" s="78"/>
      <c r="D19" s="78"/>
      <c r="E19" s="78"/>
      <c r="F19" s="78"/>
      <c r="G19" s="78"/>
      <c r="H19" s="78"/>
      <c r="I19" s="3"/>
      <c r="J19" s="3"/>
      <c r="K19" s="3"/>
      <c r="L19" s="3"/>
      <c r="M19" s="3"/>
      <c r="N19" s="3"/>
      <c r="O19" s="3"/>
      <c r="P19" s="3"/>
      <c r="Q19" s="3"/>
      <c r="R19" s="3"/>
      <c r="S19" s="3"/>
      <c r="T19" s="3"/>
      <c r="U19" s="3"/>
      <c r="V19" s="3"/>
      <c r="W19" s="3"/>
      <c r="X19" s="3"/>
      <c r="Y19" s="3"/>
      <c r="Z19" s="3"/>
    </row>
    <row r="20" spans="1:26" ht="23.25" x14ac:dyDescent="0.3">
      <c r="A20" s="78" t="s">
        <v>13</v>
      </c>
      <c r="B20" s="78"/>
      <c r="C20" s="78"/>
      <c r="D20" s="78"/>
      <c r="E20" s="78"/>
      <c r="F20" s="78"/>
      <c r="G20" s="78"/>
      <c r="H20" s="78"/>
    </row>
    <row r="21" spans="1:26" ht="84" customHeight="1" x14ac:dyDescent="0.3">
      <c r="A21" s="73" t="s">
        <v>30</v>
      </c>
      <c r="B21" s="73"/>
      <c r="C21" s="73"/>
      <c r="D21" s="73"/>
      <c r="E21" s="73"/>
      <c r="F21" s="73"/>
      <c r="G21" s="73"/>
      <c r="H21" s="73"/>
      <c r="I21" s="3"/>
      <c r="J21" s="3"/>
      <c r="K21" s="3"/>
      <c r="L21" s="3"/>
      <c r="M21" s="3"/>
      <c r="N21" s="3"/>
      <c r="O21" s="3"/>
      <c r="P21" s="3"/>
      <c r="Q21" s="3"/>
      <c r="R21" s="3"/>
      <c r="S21" s="3"/>
      <c r="T21" s="3"/>
      <c r="U21" s="3"/>
      <c r="V21" s="3"/>
      <c r="W21" s="3"/>
      <c r="X21" s="3"/>
      <c r="Y21" s="3"/>
      <c r="Z21" s="3"/>
    </row>
    <row r="22" spans="1:26" ht="20.25" x14ac:dyDescent="0.3">
      <c r="A22" s="42"/>
      <c r="B22" s="41"/>
      <c r="C22" s="41"/>
      <c r="D22" s="42"/>
      <c r="E22" s="42"/>
      <c r="F22" s="42"/>
      <c r="G22" s="42"/>
      <c r="H22" s="42"/>
      <c r="I22" s="3"/>
      <c r="J22" s="5"/>
      <c r="K22" s="4"/>
      <c r="L22" s="1"/>
      <c r="M22" s="1"/>
      <c r="N22" s="1"/>
      <c r="O22" s="5"/>
      <c r="P22" s="3"/>
      <c r="Q22" s="3"/>
      <c r="R22" s="3"/>
      <c r="S22" s="3"/>
      <c r="T22" s="3"/>
      <c r="U22" s="3"/>
      <c r="V22" s="3"/>
      <c r="W22" s="3"/>
      <c r="X22" s="3"/>
      <c r="Y22" s="3"/>
      <c r="Z22" s="3"/>
    </row>
    <row r="23" spans="1:26" ht="20.25" x14ac:dyDescent="0.3">
      <c r="A23" s="43" t="s">
        <v>31</v>
      </c>
      <c r="B23" s="41"/>
      <c r="C23" s="42"/>
      <c r="D23" s="42"/>
      <c r="E23" s="42"/>
      <c r="F23" s="42"/>
      <c r="G23" s="42"/>
      <c r="H23" s="42"/>
      <c r="I23" s="3"/>
      <c r="J23" s="5"/>
      <c r="K23" s="4"/>
      <c r="L23" s="1"/>
      <c r="M23" s="1"/>
      <c r="N23" s="1"/>
      <c r="O23" s="5"/>
      <c r="P23" s="3"/>
      <c r="Q23" s="3"/>
      <c r="R23" s="3"/>
      <c r="S23" s="3"/>
      <c r="T23" s="3"/>
      <c r="U23" s="3"/>
      <c r="V23" s="3"/>
      <c r="W23" s="3"/>
      <c r="X23" s="3"/>
      <c r="Y23" s="3"/>
      <c r="Z23" s="3"/>
    </row>
    <row r="24" spans="1:26" ht="20.25" x14ac:dyDescent="0.3">
      <c r="A24" s="42" t="s">
        <v>37</v>
      </c>
      <c r="B24" s="66"/>
      <c r="C24" s="44">
        <v>4</v>
      </c>
      <c r="D24" s="44">
        <v>5</v>
      </c>
      <c r="E24" s="44">
        <v>12.5</v>
      </c>
      <c r="F24" s="44">
        <v>19.5</v>
      </c>
      <c r="G24" s="44">
        <v>25.5</v>
      </c>
      <c r="H24" s="44">
        <v>23</v>
      </c>
      <c r="I24" s="3"/>
      <c r="J24" s="5"/>
      <c r="K24" s="4"/>
      <c r="L24" s="1"/>
      <c r="M24" s="1"/>
      <c r="N24" s="1"/>
      <c r="O24" s="5"/>
      <c r="P24" s="3"/>
      <c r="Q24" s="3"/>
      <c r="R24" s="3"/>
      <c r="S24" s="3"/>
      <c r="T24" s="3"/>
      <c r="U24" s="3"/>
      <c r="V24" s="3"/>
      <c r="W24" s="3"/>
      <c r="X24" s="3"/>
      <c r="Y24" s="3"/>
      <c r="Z24" s="3"/>
    </row>
    <row r="25" spans="1:26" ht="20.25" x14ac:dyDescent="0.3">
      <c r="A25" s="42" t="s">
        <v>38</v>
      </c>
      <c r="B25" s="66"/>
      <c r="C25" s="44">
        <v>4.8</v>
      </c>
      <c r="D25" s="44">
        <v>5.9</v>
      </c>
      <c r="E25" s="44">
        <v>5.3</v>
      </c>
      <c r="F25" s="44">
        <v>5.4</v>
      </c>
      <c r="G25" s="44">
        <v>5.9</v>
      </c>
      <c r="H25" s="44">
        <v>7</v>
      </c>
      <c r="I25" s="3"/>
      <c r="J25" s="5"/>
      <c r="K25" s="4"/>
      <c r="L25" s="1"/>
      <c r="M25" s="1"/>
      <c r="N25" s="1"/>
      <c r="O25" s="5"/>
      <c r="P25" s="3"/>
      <c r="Q25" s="3"/>
      <c r="R25" s="3"/>
      <c r="S25" s="3"/>
      <c r="T25" s="3"/>
      <c r="U25" s="3"/>
      <c r="V25" s="3"/>
      <c r="W25" s="3"/>
      <c r="X25" s="3"/>
      <c r="Y25" s="3"/>
      <c r="Z25" s="3"/>
    </row>
    <row r="26" spans="1:26" ht="20.25" x14ac:dyDescent="0.3">
      <c r="A26" s="50" t="s">
        <v>32</v>
      </c>
      <c r="B26" s="67">
        <v>34.568658130347529</v>
      </c>
      <c r="C26" s="65">
        <v>20.568658130347526</v>
      </c>
      <c r="D26" s="65">
        <v>15.578958086987338</v>
      </c>
      <c r="E26" s="65">
        <v>20.871554310070696</v>
      </c>
      <c r="F26" s="65">
        <v>29.262999004321379</v>
      </c>
      <c r="G26" s="65">
        <v>31.56802110732858</v>
      </c>
      <c r="H26" s="65">
        <v>27.987339558104491</v>
      </c>
      <c r="I26" s="3"/>
      <c r="J26" s="5"/>
      <c r="K26" s="4"/>
      <c r="L26" s="1"/>
      <c r="M26" s="1"/>
      <c r="N26" s="1"/>
      <c r="O26" s="5"/>
      <c r="P26" s="3"/>
      <c r="Q26" s="3"/>
      <c r="R26" s="3"/>
      <c r="S26" s="3"/>
      <c r="T26" s="3"/>
      <c r="U26" s="3"/>
      <c r="V26" s="3"/>
      <c r="W26" s="3"/>
      <c r="X26" s="3"/>
      <c r="Y26" s="3"/>
      <c r="Z26" s="3"/>
    </row>
    <row r="27" spans="1:26" ht="20.25" x14ac:dyDescent="0.3">
      <c r="A27" s="50" t="s">
        <v>33</v>
      </c>
      <c r="B27" s="68">
        <v>29.729343841287527</v>
      </c>
      <c r="C27" s="44">
        <v>15.729343841287527</v>
      </c>
      <c r="D27" s="44">
        <v>10.739643797927339</v>
      </c>
      <c r="E27" s="44">
        <v>16.032240021010697</v>
      </c>
      <c r="F27" s="44">
        <v>24.423684715261377</v>
      </c>
      <c r="G27" s="44">
        <v>26.728706818268584</v>
      </c>
      <c r="H27" s="44">
        <v>23.148025269044492</v>
      </c>
      <c r="I27" s="3"/>
      <c r="J27" s="5"/>
      <c r="K27" s="4"/>
      <c r="L27" s="1"/>
      <c r="M27" s="1"/>
      <c r="N27" s="1"/>
      <c r="O27" s="5"/>
      <c r="P27" s="3"/>
      <c r="Q27" s="3"/>
      <c r="R27" s="3"/>
      <c r="S27" s="3"/>
      <c r="T27" s="3"/>
      <c r="U27" s="3"/>
      <c r="V27" s="3"/>
      <c r="W27" s="3"/>
      <c r="X27" s="3"/>
      <c r="Y27" s="3"/>
      <c r="Z27" s="3"/>
    </row>
  </sheetData>
  <sheetProtection sheet="1" objects="1" scenarios="1"/>
  <mergeCells count="6">
    <mergeCell ref="A1:H1"/>
    <mergeCell ref="A18:H18"/>
    <mergeCell ref="A19:H19"/>
    <mergeCell ref="A20:H20"/>
    <mergeCell ref="A21:H21"/>
    <mergeCell ref="A17:H17"/>
  </mergeCells>
  <pageMargins left="0.7" right="0.7" top="0.75" bottom="0.75" header="0.3" footer="0.3"/>
  <pageSetup orientation="portrait"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0B282-1C9A-4ACA-9318-43075F79DF06}">
  <sheetPr>
    <tabColor rgb="FFFF0000"/>
  </sheetPr>
  <dimension ref="A1:Z28"/>
  <sheetViews>
    <sheetView zoomScale="85" zoomScaleNormal="85" workbookViewId="0">
      <selection activeCell="A17" sqref="A17:H17"/>
    </sheetView>
  </sheetViews>
  <sheetFormatPr defaultRowHeight="15" x14ac:dyDescent="0.25"/>
  <cols>
    <col min="1" max="1" width="119.7109375" customWidth="1"/>
    <col min="2" max="8" width="10.5703125" customWidth="1"/>
    <col min="11" max="11" width="11" customWidth="1"/>
    <col min="12" max="14" width="11.5703125" customWidth="1"/>
    <col min="15" max="15" width="9.140625" customWidth="1"/>
    <col min="16" max="16" width="11.28515625" customWidth="1"/>
  </cols>
  <sheetData>
    <row r="1" spans="1:26" ht="93.75" customHeight="1" x14ac:dyDescent="0.35">
      <c r="A1" s="79" t="s">
        <v>41</v>
      </c>
      <c r="B1" s="80"/>
      <c r="C1" s="80"/>
      <c r="D1" s="80"/>
      <c r="E1" s="80"/>
      <c r="F1" s="80"/>
      <c r="G1" s="80"/>
      <c r="H1" s="80"/>
    </row>
    <row r="2" spans="1:26" ht="15.75" thickBot="1" x14ac:dyDescent="0.3">
      <c r="A2" s="6"/>
      <c r="B2" s="7"/>
      <c r="C2" s="7"/>
      <c r="D2" s="7"/>
      <c r="E2" s="7"/>
      <c r="F2" s="7"/>
      <c r="G2" s="7"/>
      <c r="H2" s="7"/>
    </row>
    <row r="3" spans="1:26" ht="21" thickBot="1" x14ac:dyDescent="0.35">
      <c r="A3" s="9" t="s">
        <v>18</v>
      </c>
      <c r="B3" s="10">
        <v>125</v>
      </c>
      <c r="C3" s="11">
        <v>250</v>
      </c>
      <c r="D3" s="11">
        <v>500</v>
      </c>
      <c r="E3" s="11">
        <v>1000</v>
      </c>
      <c r="F3" s="11">
        <v>2000</v>
      </c>
      <c r="G3" s="11">
        <v>4000</v>
      </c>
      <c r="H3" s="12">
        <v>8000</v>
      </c>
    </row>
    <row r="4" spans="1:26" ht="20.25" x14ac:dyDescent="0.3">
      <c r="A4" s="13" t="s">
        <v>0</v>
      </c>
      <c r="B4" s="53"/>
      <c r="C4" s="54"/>
      <c r="D4" s="15">
        <v>10</v>
      </c>
      <c r="E4" s="15">
        <v>5</v>
      </c>
      <c r="F4" s="15">
        <v>5</v>
      </c>
      <c r="G4" s="15">
        <v>2</v>
      </c>
      <c r="H4" s="16">
        <v>6</v>
      </c>
    </row>
    <row r="5" spans="1:26" ht="20.25" x14ac:dyDescent="0.3">
      <c r="A5" s="17" t="s">
        <v>3</v>
      </c>
      <c r="B5" s="55"/>
      <c r="C5" s="56"/>
      <c r="D5" s="19">
        <v>51</v>
      </c>
      <c r="E5" s="19">
        <v>63</v>
      </c>
      <c r="F5" s="19">
        <v>98</v>
      </c>
      <c r="G5" s="19">
        <v>205</v>
      </c>
      <c r="H5" s="20">
        <v>590</v>
      </c>
    </row>
    <row r="6" spans="1:26" ht="20.25" x14ac:dyDescent="0.3">
      <c r="A6" s="21" t="s">
        <v>4</v>
      </c>
      <c r="B6" s="57"/>
      <c r="C6" s="57"/>
      <c r="D6" s="22">
        <f t="shared" ref="D6:H6" si="0">10*LOG(D5)</f>
        <v>17.075701760979364</v>
      </c>
      <c r="E6" s="22">
        <f t="shared" si="0"/>
        <v>17.993405494535818</v>
      </c>
      <c r="F6" s="22">
        <f t="shared" si="0"/>
        <v>19.912260756924947</v>
      </c>
      <c r="G6" s="22">
        <f t="shared" si="0"/>
        <v>23.117538610557542</v>
      </c>
      <c r="H6" s="23">
        <f t="shared" si="0"/>
        <v>27.708520116421443</v>
      </c>
    </row>
    <row r="7" spans="1:26" s="2" customFormat="1" ht="20.25" x14ac:dyDescent="0.3">
      <c r="A7" s="21" t="s">
        <v>5</v>
      </c>
      <c r="B7" s="57"/>
      <c r="C7" s="57"/>
      <c r="D7" s="22">
        <v>2</v>
      </c>
      <c r="E7" s="22">
        <v>2</v>
      </c>
      <c r="F7" s="22">
        <v>2</v>
      </c>
      <c r="G7" s="22">
        <v>2</v>
      </c>
      <c r="H7" s="23">
        <v>2</v>
      </c>
    </row>
    <row r="8" spans="1:26" ht="23.25" x14ac:dyDescent="0.3">
      <c r="A8" s="24" t="s">
        <v>10</v>
      </c>
      <c r="B8" s="58"/>
      <c r="C8" s="59"/>
      <c r="D8" s="47">
        <v>5</v>
      </c>
      <c r="E8" s="47">
        <v>12.5</v>
      </c>
      <c r="F8" s="47">
        <v>19.5</v>
      </c>
      <c r="G8" s="47">
        <v>25.5</v>
      </c>
      <c r="H8" s="48">
        <v>23</v>
      </c>
    </row>
    <row r="9" spans="1:26" ht="23.25" x14ac:dyDescent="0.3">
      <c r="A9" s="24" t="s">
        <v>11</v>
      </c>
      <c r="B9" s="58"/>
      <c r="C9" s="59"/>
      <c r="D9" s="47">
        <v>0</v>
      </c>
      <c r="E9" s="47">
        <v>0</v>
      </c>
      <c r="F9" s="47">
        <v>0</v>
      </c>
      <c r="G9" s="47">
        <v>0</v>
      </c>
      <c r="H9" s="48">
        <v>0</v>
      </c>
    </row>
    <row r="10" spans="1:26" ht="23.25" x14ac:dyDescent="0.3">
      <c r="A10" s="25" t="s">
        <v>12</v>
      </c>
      <c r="B10" s="58"/>
      <c r="C10" s="59"/>
      <c r="D10" s="47">
        <f t="shared" ref="D10:H10" si="1">D8-D9</f>
        <v>5</v>
      </c>
      <c r="E10" s="47">
        <f t="shared" si="1"/>
        <v>12.5</v>
      </c>
      <c r="F10" s="47">
        <f t="shared" si="1"/>
        <v>19.5</v>
      </c>
      <c r="G10" s="47">
        <f t="shared" si="1"/>
        <v>25.5</v>
      </c>
      <c r="H10" s="48">
        <f t="shared" si="1"/>
        <v>23</v>
      </c>
    </row>
    <row r="11" spans="1:26" ht="20.25" x14ac:dyDescent="0.3">
      <c r="A11" s="26" t="s">
        <v>1</v>
      </c>
      <c r="B11" s="60"/>
      <c r="C11" s="61"/>
      <c r="D11" s="28">
        <v>0.70699999999999996</v>
      </c>
      <c r="E11" s="28">
        <v>0.70699999999999996</v>
      </c>
      <c r="F11" s="28">
        <v>0.70699999999999996</v>
      </c>
      <c r="G11" s="28">
        <v>0.70699999999999996</v>
      </c>
      <c r="H11" s="29">
        <v>0.70699999999999996</v>
      </c>
    </row>
    <row r="12" spans="1:26" ht="21" thickBot="1" x14ac:dyDescent="0.35">
      <c r="A12" s="30" t="s">
        <v>2</v>
      </c>
      <c r="B12" s="62"/>
      <c r="C12" s="63"/>
      <c r="D12" s="32">
        <v>0.23200000000000001</v>
      </c>
      <c r="E12" s="32">
        <v>0.23200000000000001</v>
      </c>
      <c r="F12" s="32">
        <v>0.23200000000000001</v>
      </c>
      <c r="G12" s="32">
        <v>0.23200000000000001</v>
      </c>
      <c r="H12" s="33">
        <v>0.23200000000000001</v>
      </c>
    </row>
    <row r="13" spans="1:26" ht="20.25" x14ac:dyDescent="0.3">
      <c r="A13" s="34" t="s">
        <v>26</v>
      </c>
      <c r="B13" s="51">
        <f>D13+28</f>
        <v>49.078958086987342</v>
      </c>
      <c r="C13" s="35">
        <f>D13+14</f>
        <v>35.078958086987342</v>
      </c>
      <c r="D13" s="35">
        <f t="shared" ref="D13:H13" si="2">10*LOG10(10^((D4-D6+D7)/10)-10^((D4-D6)/10))+D10+10*LOG10(D11*D3)</f>
        <v>21.078958086987338</v>
      </c>
      <c r="E13" s="35">
        <f t="shared" si="2"/>
        <v>25.671554310070697</v>
      </c>
      <c r="F13" s="35">
        <f t="shared" si="2"/>
        <v>33.762999004321379</v>
      </c>
      <c r="G13" s="35">
        <f t="shared" si="2"/>
        <v>36.568021107328576</v>
      </c>
      <c r="H13" s="36">
        <f t="shared" si="2"/>
        <v>36.487339558104495</v>
      </c>
    </row>
    <row r="14" spans="1:26" ht="21" thickBot="1" x14ac:dyDescent="0.35">
      <c r="A14" s="37" t="s">
        <v>27</v>
      </c>
      <c r="B14" s="64">
        <f>D14+28</f>
        <v>44.239643797927343</v>
      </c>
      <c r="C14" s="38">
        <f>D14+14</f>
        <v>30.239643797927339</v>
      </c>
      <c r="D14" s="38">
        <f t="shared" ref="D14:H14" si="3">10*LOG10(10^((D4-D6+D7)/10)-10^((D4-D6)/10))+D10+10*LOG10(D12*D3)</f>
        <v>16.239643797927339</v>
      </c>
      <c r="E14" s="38">
        <f t="shared" si="3"/>
        <v>20.832240021010698</v>
      </c>
      <c r="F14" s="38">
        <f t="shared" si="3"/>
        <v>28.923684715261377</v>
      </c>
      <c r="G14" s="38">
        <f t="shared" si="3"/>
        <v>31.728706818268584</v>
      </c>
      <c r="H14" s="39">
        <f t="shared" si="3"/>
        <v>31.648025269044492</v>
      </c>
    </row>
    <row r="15" spans="1:26" ht="18" x14ac:dyDescent="0.25">
      <c r="A15" s="8"/>
      <c r="B15" s="8"/>
      <c r="C15" s="8"/>
      <c r="D15" s="8"/>
      <c r="E15" s="8"/>
      <c r="F15" s="8"/>
      <c r="G15" s="8"/>
      <c r="H15" s="8"/>
      <c r="I15" s="3"/>
      <c r="J15" s="3"/>
      <c r="K15" s="3"/>
      <c r="L15" s="3"/>
      <c r="M15" s="3"/>
      <c r="N15" s="3"/>
      <c r="O15" s="3"/>
      <c r="P15" s="3"/>
      <c r="Q15" s="3"/>
      <c r="R15" s="3"/>
      <c r="S15" s="3"/>
      <c r="T15" s="3"/>
      <c r="U15" s="3"/>
      <c r="V15" s="3"/>
      <c r="W15" s="3"/>
      <c r="X15" s="3"/>
      <c r="Y15" s="3"/>
      <c r="Z15" s="3"/>
    </row>
    <row r="16" spans="1:26" ht="20.25" x14ac:dyDescent="0.3">
      <c r="A16" s="40" t="s">
        <v>8</v>
      </c>
      <c r="B16" s="41"/>
      <c r="C16" s="41"/>
      <c r="D16" s="42"/>
      <c r="E16" s="42"/>
      <c r="F16" s="42"/>
      <c r="G16" s="42"/>
      <c r="H16" s="42"/>
      <c r="I16" s="3"/>
      <c r="J16" s="3"/>
      <c r="K16" s="3"/>
      <c r="L16" s="3"/>
      <c r="M16" s="3"/>
      <c r="N16" s="3"/>
      <c r="O16" s="3"/>
      <c r="P16" s="3"/>
      <c r="Q16" s="3"/>
      <c r="R16" s="3"/>
      <c r="S16" s="3"/>
      <c r="T16" s="3"/>
      <c r="U16" s="3"/>
      <c r="V16" s="3"/>
      <c r="W16" s="3"/>
      <c r="X16" s="3"/>
      <c r="Y16" s="3"/>
      <c r="Z16" s="3"/>
    </row>
    <row r="17" spans="1:26" ht="41.25" customHeight="1" x14ac:dyDescent="0.3">
      <c r="A17" s="81" t="s">
        <v>42</v>
      </c>
      <c r="B17" s="81"/>
      <c r="C17" s="81"/>
      <c r="D17" s="81"/>
      <c r="E17" s="81"/>
      <c r="F17" s="81"/>
      <c r="G17" s="81"/>
      <c r="H17" s="81"/>
      <c r="I17" s="3"/>
      <c r="J17" s="3"/>
      <c r="K17" s="3"/>
      <c r="L17" s="70"/>
      <c r="M17" s="3"/>
      <c r="N17" s="3"/>
      <c r="O17" s="3"/>
      <c r="P17" s="3"/>
      <c r="Q17" s="3"/>
      <c r="R17" s="3"/>
      <c r="S17" s="3"/>
      <c r="T17" s="3"/>
      <c r="U17" s="3"/>
      <c r="V17" s="3"/>
      <c r="W17" s="3"/>
      <c r="X17" s="3"/>
      <c r="Y17" s="3"/>
      <c r="Z17" s="3"/>
    </row>
    <row r="18" spans="1:26" ht="23.25" x14ac:dyDescent="0.3">
      <c r="A18" s="78" t="s">
        <v>22</v>
      </c>
      <c r="B18" s="78"/>
      <c r="C18" s="78"/>
      <c r="D18" s="78"/>
      <c r="E18" s="78"/>
      <c r="F18" s="78"/>
      <c r="G18" s="78"/>
      <c r="H18" s="78"/>
      <c r="I18" s="3"/>
      <c r="J18" s="3"/>
      <c r="K18" s="3"/>
      <c r="L18" s="3"/>
      <c r="M18" s="3"/>
      <c r="N18" s="3"/>
      <c r="O18" s="3"/>
      <c r="P18" s="3"/>
      <c r="Q18" s="3"/>
      <c r="R18" s="3"/>
      <c r="S18" s="3"/>
      <c r="T18" s="3"/>
      <c r="U18" s="3"/>
      <c r="V18" s="3"/>
      <c r="W18" s="3"/>
      <c r="X18" s="3"/>
      <c r="Y18" s="3"/>
      <c r="Z18" s="3"/>
    </row>
    <row r="19" spans="1:26" ht="23.25" x14ac:dyDescent="0.3">
      <c r="A19" s="78" t="s">
        <v>23</v>
      </c>
      <c r="B19" s="78"/>
      <c r="C19" s="78"/>
      <c r="D19" s="78"/>
      <c r="E19" s="78"/>
      <c r="F19" s="78"/>
      <c r="G19" s="78"/>
      <c r="H19" s="78"/>
      <c r="I19" s="3"/>
      <c r="J19" s="3"/>
      <c r="K19" s="3"/>
      <c r="L19" s="3"/>
      <c r="M19" s="3"/>
      <c r="N19" s="3"/>
      <c r="O19" s="3"/>
      <c r="P19" s="3"/>
      <c r="Q19" s="3"/>
      <c r="R19" s="3"/>
      <c r="S19" s="3"/>
      <c r="T19" s="3"/>
      <c r="U19" s="3"/>
      <c r="V19" s="3"/>
      <c r="W19" s="3"/>
      <c r="X19" s="3"/>
      <c r="Y19" s="3"/>
      <c r="Z19" s="3"/>
    </row>
    <row r="20" spans="1:26" ht="23.25" x14ac:dyDescent="0.3">
      <c r="A20" s="78" t="s">
        <v>13</v>
      </c>
      <c r="B20" s="78"/>
      <c r="C20" s="78"/>
      <c r="D20" s="78"/>
      <c r="E20" s="78"/>
      <c r="F20" s="78"/>
      <c r="G20" s="78"/>
      <c r="H20" s="78"/>
    </row>
    <row r="21" spans="1:26" ht="84" customHeight="1" x14ac:dyDescent="0.3">
      <c r="A21" s="73" t="s">
        <v>30</v>
      </c>
      <c r="B21" s="73"/>
      <c r="C21" s="73"/>
      <c r="D21" s="73"/>
      <c r="E21" s="73"/>
      <c r="F21" s="73"/>
      <c r="G21" s="73"/>
      <c r="H21" s="73"/>
      <c r="I21" s="3"/>
      <c r="J21" s="3"/>
      <c r="K21" s="3"/>
      <c r="L21" s="3"/>
      <c r="M21" s="3"/>
      <c r="N21" s="3"/>
      <c r="O21" s="3"/>
      <c r="P21" s="3"/>
      <c r="Q21" s="3"/>
      <c r="R21" s="3"/>
      <c r="S21" s="3"/>
      <c r="T21" s="3"/>
      <c r="U21" s="3"/>
      <c r="V21" s="3"/>
      <c r="W21" s="3"/>
      <c r="X21" s="3"/>
      <c r="Y21" s="3"/>
      <c r="Z21" s="3"/>
    </row>
    <row r="22" spans="1:26" ht="20.25" x14ac:dyDescent="0.3">
      <c r="A22" s="42"/>
      <c r="B22" s="41"/>
      <c r="C22" s="41"/>
      <c r="D22" s="42"/>
      <c r="E22" s="42"/>
      <c r="F22" s="42"/>
      <c r="G22" s="42"/>
      <c r="H22" s="42"/>
      <c r="I22" s="3"/>
      <c r="J22" s="5"/>
      <c r="K22" s="4"/>
      <c r="L22" s="1"/>
      <c r="M22" s="1"/>
      <c r="N22" s="1"/>
      <c r="O22" s="5"/>
      <c r="P22" s="3"/>
      <c r="Q22" s="3"/>
      <c r="R22" s="3"/>
      <c r="S22" s="3"/>
      <c r="T22" s="3"/>
      <c r="U22" s="3"/>
      <c r="V22" s="3"/>
      <c r="W22" s="3"/>
      <c r="X22" s="3"/>
      <c r="Y22" s="3"/>
      <c r="Z22" s="3"/>
    </row>
    <row r="23" spans="1:26" ht="20.25" x14ac:dyDescent="0.3">
      <c r="A23" s="43" t="s">
        <v>31</v>
      </c>
      <c r="B23" s="41"/>
      <c r="C23" s="42"/>
      <c r="D23" s="42"/>
      <c r="E23" s="42"/>
      <c r="F23" s="42"/>
      <c r="G23" s="42"/>
      <c r="H23" s="42"/>
      <c r="I23" s="3"/>
      <c r="J23" s="5"/>
      <c r="K23" s="4"/>
      <c r="L23" s="1"/>
      <c r="M23" s="1"/>
      <c r="N23" s="1"/>
      <c r="O23" s="5"/>
      <c r="P23" s="3"/>
      <c r="Q23" s="3"/>
      <c r="R23" s="3"/>
      <c r="S23" s="3"/>
      <c r="T23" s="3"/>
      <c r="U23" s="3"/>
      <c r="V23" s="3"/>
      <c r="W23" s="3"/>
      <c r="X23" s="3"/>
      <c r="Y23" s="3"/>
      <c r="Z23" s="3"/>
    </row>
    <row r="24" spans="1:26" ht="20.25" x14ac:dyDescent="0.3">
      <c r="A24" s="42" t="s">
        <v>37</v>
      </c>
      <c r="B24" s="66"/>
      <c r="C24" s="66"/>
      <c r="D24" s="44">
        <v>5</v>
      </c>
      <c r="E24" s="44">
        <v>12.5</v>
      </c>
      <c r="F24" s="44">
        <v>19.5</v>
      </c>
      <c r="G24" s="44">
        <v>25.5</v>
      </c>
      <c r="H24" s="44">
        <v>23</v>
      </c>
      <c r="I24" s="3"/>
      <c r="J24" s="5"/>
      <c r="K24" s="4"/>
      <c r="L24" s="1"/>
      <c r="M24" s="1"/>
      <c r="N24" s="1"/>
      <c r="O24" s="5"/>
      <c r="P24" s="3"/>
      <c r="Q24" s="3"/>
      <c r="R24" s="3"/>
      <c r="S24" s="3"/>
      <c r="T24" s="3"/>
      <c r="U24" s="3"/>
      <c r="V24" s="3"/>
      <c r="W24" s="3"/>
      <c r="X24" s="3"/>
      <c r="Y24" s="3"/>
      <c r="Z24" s="3"/>
    </row>
    <row r="25" spans="1:26" ht="20.25" x14ac:dyDescent="0.3">
      <c r="A25" s="42" t="s">
        <v>38</v>
      </c>
      <c r="B25" s="66"/>
      <c r="C25" s="66"/>
      <c r="D25" s="44">
        <v>5.9</v>
      </c>
      <c r="E25" s="44">
        <v>5.3</v>
      </c>
      <c r="F25" s="44">
        <v>5.4</v>
      </c>
      <c r="G25" s="44">
        <v>5.9</v>
      </c>
      <c r="H25" s="44">
        <v>7</v>
      </c>
      <c r="I25" s="3"/>
      <c r="J25" s="5"/>
      <c r="K25" s="4"/>
      <c r="L25" s="1"/>
      <c r="M25" s="1"/>
      <c r="N25" s="1"/>
      <c r="O25" s="5"/>
      <c r="P25" s="3"/>
      <c r="Q25" s="3"/>
      <c r="R25" s="3"/>
      <c r="S25" s="3"/>
      <c r="T25" s="3"/>
      <c r="U25" s="3"/>
      <c r="V25" s="3"/>
      <c r="W25" s="3"/>
      <c r="X25" s="3"/>
      <c r="Y25" s="3"/>
      <c r="Z25" s="3"/>
    </row>
    <row r="26" spans="1:26" ht="20.25" x14ac:dyDescent="0.3">
      <c r="A26" s="50" t="s">
        <v>32</v>
      </c>
      <c r="B26" s="65">
        <v>43.578958086987342</v>
      </c>
      <c r="C26" s="65">
        <v>29.578958086987338</v>
      </c>
      <c r="D26" s="65">
        <v>15.578958086987338</v>
      </c>
      <c r="E26" s="65">
        <v>20.871554310070696</v>
      </c>
      <c r="F26" s="65">
        <v>29.262999004321379</v>
      </c>
      <c r="G26" s="65">
        <v>31.56802110732858</v>
      </c>
      <c r="H26" s="65">
        <v>27.987339558104491</v>
      </c>
      <c r="I26" s="3"/>
      <c r="J26" s="5"/>
      <c r="K26" s="4"/>
      <c r="L26" s="1"/>
      <c r="M26" s="1"/>
      <c r="N26" s="1"/>
      <c r="O26" s="5"/>
      <c r="P26" s="3"/>
      <c r="Q26" s="3"/>
      <c r="R26" s="3"/>
      <c r="S26" s="3"/>
      <c r="T26" s="3"/>
      <c r="U26" s="3"/>
      <c r="V26" s="3"/>
      <c r="W26" s="3"/>
      <c r="X26" s="3"/>
      <c r="Y26" s="3"/>
      <c r="Z26" s="3"/>
    </row>
    <row r="27" spans="1:26" ht="20.25" x14ac:dyDescent="0.3">
      <c r="A27" s="50" t="s">
        <v>33</v>
      </c>
      <c r="B27" s="44">
        <v>38.739643797927343</v>
      </c>
      <c r="C27" s="44">
        <v>24.739643797927339</v>
      </c>
      <c r="D27" s="44">
        <v>10.739643797927339</v>
      </c>
      <c r="E27" s="44">
        <v>16.032240021010697</v>
      </c>
      <c r="F27" s="44">
        <v>24.423684715261377</v>
      </c>
      <c r="G27" s="44">
        <v>26.728706818268584</v>
      </c>
      <c r="H27" s="44">
        <v>23.148025269044492</v>
      </c>
      <c r="I27" s="3"/>
      <c r="J27" s="5"/>
      <c r="K27" s="4"/>
      <c r="L27" s="1"/>
      <c r="M27" s="1"/>
      <c r="N27" s="1"/>
      <c r="O27" s="5"/>
      <c r="P27" s="3"/>
      <c r="Q27" s="3"/>
      <c r="R27" s="3"/>
      <c r="S27" s="3"/>
      <c r="T27" s="3"/>
      <c r="U27" s="3"/>
      <c r="V27" s="3"/>
      <c r="W27" s="3"/>
      <c r="X27" s="3"/>
      <c r="Y27" s="3"/>
      <c r="Z27" s="3"/>
    </row>
    <row r="28" spans="1:26" x14ac:dyDescent="0.25">
      <c r="A28" s="3"/>
      <c r="B28" s="3"/>
      <c r="C28" s="3"/>
      <c r="D28" s="3"/>
      <c r="E28" s="3"/>
      <c r="F28" s="3"/>
      <c r="G28" s="3"/>
      <c r="H28" s="3"/>
      <c r="I28" s="3"/>
      <c r="J28" s="3"/>
      <c r="K28" s="3"/>
      <c r="L28" s="3"/>
      <c r="M28" s="3"/>
      <c r="N28" s="3"/>
      <c r="O28" s="3"/>
      <c r="P28" s="3"/>
      <c r="Q28" s="3"/>
      <c r="R28" s="3"/>
      <c r="S28" s="3"/>
      <c r="T28" s="3"/>
      <c r="U28" s="3"/>
      <c r="V28" s="3"/>
      <c r="W28" s="3"/>
      <c r="X28" s="3"/>
      <c r="Y28" s="3"/>
      <c r="Z28" s="3"/>
    </row>
  </sheetData>
  <sheetProtection sheet="1" objects="1" scenarios="1"/>
  <mergeCells count="6">
    <mergeCell ref="A1:H1"/>
    <mergeCell ref="A18:H18"/>
    <mergeCell ref="A19:H19"/>
    <mergeCell ref="A20:H20"/>
    <mergeCell ref="A21:H21"/>
    <mergeCell ref="A17:H17"/>
  </mergeCells>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Application Notes</vt:lpstr>
      <vt:lpstr>MPANL 125 - 8000</vt:lpstr>
      <vt:lpstr>MPANL 250 - 8000</vt:lpstr>
      <vt:lpstr>MPANL 500 - 8000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Elliott Berger</dc:creator>
  <cp:lastModifiedBy>Elliott Berger</cp:lastModifiedBy>
  <dcterms:created xsi:type="dcterms:W3CDTF">2017-11-29T16:56:31Z</dcterms:created>
  <dcterms:modified xsi:type="dcterms:W3CDTF">2022-08-25T14:38:49Z</dcterms:modified>
</cp:coreProperties>
</file>