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civicamanagement.sharepoint.com/sites/Civica/Civica Client Files/Civica Client Folders/NHCA/Membership/Website Updates/"/>
    </mc:Choice>
  </mc:AlternateContent>
  <xr:revisionPtr revIDLastSave="0" documentId="8_{CC5B1D87-EB88-624A-801F-164C331BF3AE}" xr6:coauthVersionLast="47" xr6:coauthVersionMax="47" xr10:uidLastSave="{00000000-0000-0000-0000-000000000000}"/>
  <bookViews>
    <workbookView xWindow="-29040" yWindow="1320" windowWidth="29040" windowHeight="16440" activeTab="1" xr2:uid="{00000000-000D-0000-FFFF-FFFF00000000}"/>
  </bookViews>
  <sheets>
    <sheet name="OSHA or MSHA TWA" sheetId="3" r:id="rId1"/>
    <sheet name="ACGIH (LAeq,8)" sheetId="1" r:id="rId2"/>
    <sheet name="Notes" sheetId="2" r:id="rId3"/>
  </sheets>
  <definedNames>
    <definedName name="dose">#N/A</definedName>
    <definedName name="time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5" i="3" l="1"/>
  <c r="K35" i="3"/>
  <c r="G35" i="3"/>
  <c r="M34" i="3"/>
  <c r="K34" i="3"/>
  <c r="G34" i="3"/>
  <c r="M33" i="3"/>
  <c r="K33" i="3"/>
  <c r="G33" i="3"/>
  <c r="M32" i="3"/>
  <c r="K32" i="3"/>
  <c r="G32" i="3"/>
  <c r="M31" i="3"/>
  <c r="K31" i="3"/>
  <c r="G31" i="3"/>
  <c r="M30" i="3"/>
  <c r="K30" i="3"/>
  <c r="G30" i="3"/>
  <c r="M29" i="3"/>
  <c r="K29" i="3"/>
  <c r="G29" i="3"/>
  <c r="M28" i="3"/>
  <c r="K28" i="3"/>
  <c r="G28" i="3"/>
  <c r="G27" i="1"/>
  <c r="K27" i="1"/>
  <c r="K38" i="1" s="1"/>
  <c r="G28" i="1"/>
  <c r="K28" i="1"/>
  <c r="G29" i="1"/>
  <c r="K29" i="1"/>
  <c r="G30" i="1"/>
  <c r="K30" i="1"/>
  <c r="G31" i="1"/>
  <c r="K31" i="1"/>
  <c r="G32" i="1"/>
  <c r="K32" i="1"/>
  <c r="G33" i="1"/>
  <c r="K33" i="1"/>
  <c r="G34" i="1"/>
  <c r="K34" i="1"/>
  <c r="K39" i="3" l="1"/>
  <c r="K41" i="3" s="1"/>
  <c r="K45" i="3"/>
  <c r="K47" i="3" s="1"/>
  <c r="K40" i="1"/>
</calcChain>
</file>

<file path=xl/sharedStrings.xml><?xml version="1.0" encoding="utf-8"?>
<sst xmlns="http://schemas.openxmlformats.org/spreadsheetml/2006/main" count="116" uniqueCount="75">
  <si>
    <r>
      <t xml:space="preserve">     - The Criterion Level (100% dose) is a L</t>
    </r>
    <r>
      <rPr>
        <vertAlign val="subscript"/>
        <sz val="12"/>
        <rFont val="Arial"/>
        <family val="2"/>
      </rPr>
      <t>Aeq</t>
    </r>
    <r>
      <rPr>
        <sz val="12"/>
        <rFont val="Arial"/>
        <family val="2"/>
      </rPr>
      <t xml:space="preserve"> of 85 dBA.</t>
    </r>
    <phoneticPr fontId="1" type="noConversion"/>
  </si>
  <si>
    <t xml:space="preserve"> </t>
  </si>
  <si>
    <t xml:space="preserve">JOB TITLE: </t>
  </si>
  <si>
    <t xml:space="preserve">DEPARTMENT: </t>
  </si>
  <si>
    <t>DIFFERENT SOUND LEVELS FOR DIFFERENT DURATIONS</t>
  </si>
  <si>
    <t>(3-dBA EXCHANGE RATE, 85-dBA CRITERION, 80-dBA THRESHOLD)</t>
  </si>
  <si>
    <t>SOUND</t>
  </si>
  <si>
    <t>REFERENCE</t>
  </si>
  <si>
    <t xml:space="preserve">EXPOSURE </t>
  </si>
  <si>
    <t>% DOSE</t>
  </si>
  <si>
    <t>SOURCE</t>
  </si>
  <si>
    <t>JOB</t>
  </si>
  <si>
    <t>LEVEL,</t>
  </si>
  <si>
    <t>DURATION,</t>
  </si>
  <si>
    <t>TIME IN</t>
  </si>
  <si>
    <t>PER</t>
  </si>
  <si>
    <t>NUMBER</t>
  </si>
  <si>
    <t>ACTIVITY/LOCATION</t>
  </si>
  <si>
    <t>dBA</t>
  </si>
  <si>
    <t>MINUTES</t>
  </si>
  <si>
    <t>%</t>
  </si>
  <si>
    <t>Calculations are based on a 85-dBA Criterion, 80-dBA Threshold Level, with a 3-dBA Exchange Rate</t>
  </si>
  <si>
    <t>Reference Duration is the amount of time it takes to reach a 100% dose at a certain sound level.</t>
  </si>
  <si>
    <t>SHIFT LENGTH:</t>
  </si>
  <si>
    <r>
      <t>ESTIMATED TOTAL DAILY NOISE DOSE AND L</t>
    </r>
    <r>
      <rPr>
        <vertAlign val="subscript"/>
        <sz val="12"/>
        <rFont val="Arial"/>
        <family val="2"/>
      </rPr>
      <t>Aeq,8</t>
    </r>
    <r>
      <rPr>
        <sz val="12"/>
        <rFont val="Arial"/>
        <family val="2"/>
      </rPr>
      <t xml:space="preserve"> FROM EXPOSURE TO </t>
    </r>
  </si>
  <si>
    <r>
      <t>This spreadsheet may be used to calculate the accumulated dose and L</t>
    </r>
    <r>
      <rPr>
        <vertAlign val="subscript"/>
        <sz val="14"/>
        <rFont val="Arial"/>
        <family val="2"/>
      </rPr>
      <t>Aeq,8</t>
    </r>
  </si>
  <si>
    <t>direct comparison to the company or regulatory criteria.</t>
  </si>
  <si>
    <r>
      <t>L</t>
    </r>
    <r>
      <rPr>
        <vertAlign val="subscript"/>
        <sz val="12"/>
        <rFont val="Arial"/>
        <family val="2"/>
      </rPr>
      <t>Aeq,8</t>
    </r>
    <r>
      <rPr>
        <sz val="12"/>
        <rFont val="Arial"/>
        <family val="2"/>
      </rPr>
      <t xml:space="preserve"> is the time-weighted average noise exposure in dBA, normalized to an 8-hour workday.</t>
    </r>
  </si>
  <si>
    <t xml:space="preserve"> (a.k.a. Task-based Noise Exposure Profiling)</t>
  </si>
  <si>
    <t xml:space="preserve">based on area/equipment noise level data and duration of exposure to each level.  </t>
  </si>
  <si>
    <t xml:space="preserve">Simply fill in the yellow shaded cells for the average sound level, in dBA, and the </t>
  </si>
  <si>
    <t>estimated exposure time (duration) in minutes for each job activity or task performed.</t>
  </si>
  <si>
    <t>Developed by:</t>
  </si>
  <si>
    <t>Dennis P. Driscoll, P.E. (retired), Brd. Cert. in Noise Control Engineering</t>
  </si>
  <si>
    <t>Permission is granted to use and distribute this spreadsheet.</t>
  </si>
  <si>
    <r>
      <t>NOTE: This spreadsheet also normalizes all non-8-hours work shifts to an 8-hour L</t>
    </r>
    <r>
      <rPr>
        <i/>
        <vertAlign val="subscript"/>
        <sz val="14"/>
        <color indexed="10"/>
        <rFont val="Arial"/>
        <family val="2"/>
      </rPr>
      <t xml:space="preserve">Aeq,8 </t>
    </r>
    <r>
      <rPr>
        <i/>
        <sz val="14"/>
        <color indexed="10"/>
        <rFont val="Arial"/>
        <family val="2"/>
      </rPr>
      <t>for</t>
    </r>
  </si>
  <si>
    <r>
      <t xml:space="preserve">            NOISE EXPOSURE ESTIMATION, L</t>
    </r>
    <r>
      <rPr>
        <b/>
        <vertAlign val="subscript"/>
        <sz val="12"/>
        <rFont val="Arial"/>
        <family val="2"/>
      </rPr>
      <t>Aeq,8</t>
    </r>
    <r>
      <rPr>
        <b/>
        <sz val="12"/>
        <rFont val="Arial"/>
        <family val="2"/>
      </rPr>
      <t>:</t>
    </r>
  </si>
  <si>
    <t xml:space="preserve">       TOTAL ACCUMULATED DOSE (%):</t>
  </si>
  <si>
    <t>Notes from Dennis Driscoll webinar for NHCA presented 7/7/2020</t>
  </si>
  <si>
    <t>Option 3 - Use of dose.</t>
  </si>
  <si>
    <t>NOTE: To learn more about managing noise data for extended work shifts</t>
  </si>
  <si>
    <t>Managing Noise Exposure Data for Extended Work Shifts - What are the Options</t>
  </si>
  <si>
    <t>Managing Noise Exposure Data for Extended Work Shifts</t>
  </si>
  <si>
    <t>Or the following article:</t>
  </si>
  <si>
    <t>visit the NHCA webinar series at:</t>
  </si>
  <si>
    <t>This spreadsheet may be used to calculate the accumulated dose and TWA for a particular job activity,</t>
  </si>
  <si>
    <t>based on area/equipment noise level data.  Two dose and TWA calculations are performed - one for</t>
  </si>
  <si>
    <t>Hearing Conservation Program purposes, and one for Engineering Noise Control considerations.</t>
  </si>
  <si>
    <t xml:space="preserve">ESTIMATED TOTAL DAILY NOISE DOSE AND TWA FROM EXPOSURE TO </t>
  </si>
  <si>
    <t>(5 dBA EXCHANGE RATE)</t>
  </si>
  <si>
    <t>Note: enter sound levels in column E and Exposure Time in column I</t>
  </si>
  <si>
    <t>HCP</t>
  </si>
  <si>
    <t>ENG. CONTROLS</t>
  </si>
  <si>
    <t>HEARING CONSERVATION PROGRAM -</t>
  </si>
  <si>
    <t xml:space="preserve">ref: 30 CFR Part 62, Table 62-1     </t>
  </si>
  <si>
    <t xml:space="preserve">       TOTAL ACCUMULATED DOSE:</t>
  </si>
  <si>
    <t xml:space="preserve">ref: 29 CFR 1910.95, Table G16a  </t>
  </si>
  <si>
    <t xml:space="preserve">            CALCULATED TWA:</t>
  </si>
  <si>
    <t xml:space="preserve">ENGINEERING NOISE CONTROLS - </t>
  </si>
  <si>
    <t>Calculations are based on guidelines established by the Mine Safety and Health Administraion (MSHA) and Occupational</t>
  </si>
  <si>
    <t>Safety &amp; Health Adm. (OSHA) Occupational Noise Exposure Standards 30 CFR Part 62 and 29 CFR 1910.95.</t>
  </si>
  <si>
    <t>Percent Dose is the percentage of noise exposure received from each noise source.</t>
  </si>
  <si>
    <t xml:space="preserve">     - For a Hearing Conservation Program (HCP), noise levels from 80 to 130 dBA are used in the calculation of dose.</t>
  </si>
  <si>
    <t xml:space="preserve">     - For Engineering Noise Control considerations, noise levels from 90 to 140 dBA are used in the calculation of dose.</t>
  </si>
  <si>
    <t>TWA is the time-weighted average noise exposure in dBA, which is based on 8-hour workshifts.</t>
  </si>
  <si>
    <t xml:space="preserve">     - The Action Level (50% dose) is a TWA of 85 dBA.</t>
  </si>
  <si>
    <t xml:space="preserve">     - The Criterion Level (100% dose) is a TWA of 90 dBA.</t>
  </si>
  <si>
    <t>NOISE EXPOSURE ESTIMATION - OSHA or MSHA Criteria</t>
  </si>
  <si>
    <t>NOISE EXPOSURE ESTIMATION - ACGIH CRITERIA</t>
  </si>
  <si>
    <t>NOTE: The worksheets on the two previous tabs follow Option 1 for normaling noise exposure data</t>
  </si>
  <si>
    <t>Option 1 - Pros and Cons for normalizing exposure data to an 8-hr day</t>
  </si>
  <si>
    <t>Option 2 - Use of a sliding scale that is based on Lavg (read directly off the noise dosimeter)</t>
  </si>
  <si>
    <r>
      <t>NOTE: This spreadsheet also normalizes all non-8-hours work shifts to an 8-hour TWA</t>
    </r>
    <r>
      <rPr>
        <i/>
        <vertAlign val="subscript"/>
        <sz val="14"/>
        <color indexed="10"/>
        <rFont val="Arial"/>
        <family val="2"/>
      </rPr>
      <t xml:space="preserve"> </t>
    </r>
    <r>
      <rPr>
        <i/>
        <sz val="14"/>
        <color indexed="10"/>
        <rFont val="Arial"/>
        <family val="2"/>
      </rPr>
      <t>for direct</t>
    </r>
  </si>
  <si>
    <t>comparison to the regulatory criteria.</t>
  </si>
  <si>
    <t>dennis@driscollacoustics.com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</si>
</sst>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$&quot;#,##0_);\(&quot;$&quot;#,##0\)"/>
    <numFmt numFmtId="164" formatCode="0.0"/>
  </numFmts>
  <fonts count="18" x14ac:knownFonts="1">
    <font>
      <sz val="12"/>
      <name val="Arial"/>
    </font>
    <font>
      <sz val="8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vertAlign val="subscript"/>
      <sz val="12"/>
      <name val="Arial"/>
      <family val="2"/>
    </font>
    <font>
      <vertAlign val="subscript"/>
      <sz val="12"/>
      <name val="Arial"/>
      <family val="2"/>
    </font>
    <font>
      <vertAlign val="subscript"/>
      <sz val="14"/>
      <name val="Arial"/>
      <family val="2"/>
    </font>
    <font>
      <b/>
      <sz val="12"/>
      <name val="Arial"/>
      <family val="2"/>
    </font>
    <font>
      <i/>
      <sz val="14"/>
      <color indexed="10"/>
      <name val="Arial"/>
      <family val="2"/>
    </font>
    <font>
      <i/>
      <sz val="12"/>
      <name val="Arial"/>
      <family val="2"/>
    </font>
    <font>
      <i/>
      <vertAlign val="subscript"/>
      <sz val="14"/>
      <color indexed="10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u/>
      <sz val="12"/>
      <color theme="10"/>
      <name val="Arial"/>
      <family val="2"/>
    </font>
    <font>
      <sz val="14"/>
      <color rgb="FFFF0000"/>
      <name val="Arial"/>
      <family val="2"/>
    </font>
    <font>
      <u/>
      <sz val="14"/>
      <color theme="10"/>
      <name val="Arial"/>
      <family val="2"/>
    </font>
    <font>
      <sz val="12"/>
      <color indexed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indexed="13"/>
        <bgColor indexed="9"/>
      </patternFill>
    </fill>
  </fills>
  <borders count="22">
    <border>
      <left/>
      <right/>
      <top/>
      <bottom/>
      <diagonal/>
    </border>
    <border>
      <left style="thick">
        <color indexed="0"/>
      </left>
      <right/>
      <top style="thick">
        <color indexed="0"/>
      </top>
      <bottom/>
      <diagonal/>
    </border>
    <border>
      <left style="thick">
        <color indexed="0"/>
      </left>
      <right/>
      <top/>
      <bottom/>
      <diagonal/>
    </border>
    <border>
      <left/>
      <right/>
      <top style="thick">
        <color indexed="0"/>
      </top>
      <bottom/>
      <diagonal/>
    </border>
    <border>
      <left style="thick">
        <color indexed="0"/>
      </left>
      <right/>
      <top/>
      <bottom style="thick">
        <color indexed="0"/>
      </bottom>
      <diagonal/>
    </border>
    <border>
      <left/>
      <right/>
      <top style="thin">
        <color indexed="0"/>
      </top>
      <bottom/>
      <diagonal/>
    </border>
    <border>
      <left/>
      <right/>
      <top/>
      <bottom style="thick">
        <color indexed="0"/>
      </bottom>
      <diagonal/>
    </border>
    <border>
      <left/>
      <right style="thick">
        <color indexed="0"/>
      </right>
      <top/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/>
      <diagonal/>
    </border>
    <border>
      <left/>
      <right style="thick">
        <color indexed="0"/>
      </right>
      <top/>
      <bottom/>
      <diagonal/>
    </border>
    <border>
      <left style="thin">
        <color indexed="0"/>
      </left>
      <right/>
      <top/>
      <bottom/>
      <diagonal/>
    </border>
    <border>
      <left style="thin">
        <color indexed="0"/>
      </left>
      <right/>
      <top style="thin">
        <color indexed="0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 style="thin">
        <color indexed="0"/>
      </right>
      <top/>
      <bottom/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ck">
        <color indexed="0"/>
      </left>
      <right style="thick">
        <color indexed="0"/>
      </right>
      <top style="thick">
        <color indexed="0"/>
      </top>
      <bottom/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thick">
        <color indexed="0"/>
      </left>
      <right/>
      <top/>
      <bottom style="thin">
        <color indexed="0"/>
      </bottom>
      <diagonal/>
    </border>
    <border>
      <left/>
      <right style="thick">
        <color indexed="0"/>
      </right>
      <top/>
      <bottom style="thin">
        <color indexed="0"/>
      </bottom>
      <diagonal/>
    </border>
    <border>
      <left style="thick">
        <color auto="1"/>
      </left>
      <right/>
      <top/>
      <bottom/>
      <diagonal/>
    </border>
  </borders>
  <cellStyleXfs count="6">
    <xf numFmtId="0" fontId="0" fillId="0" borderId="0">
      <alignment vertical="top"/>
    </xf>
    <xf numFmtId="3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</xf>
  </cellStyleXfs>
  <cellXfs count="118">
    <xf numFmtId="0" fontId="0" fillId="0" borderId="0" xfId="0" applyFill="1" applyAlignment="1"/>
    <xf numFmtId="0" fontId="0" fillId="0" borderId="1" xfId="0" applyFill="1" applyBorder="1" applyAlignment="1"/>
    <xf numFmtId="0" fontId="0" fillId="0" borderId="2" xfId="0" applyFill="1" applyBorder="1" applyAlignment="1"/>
    <xf numFmtId="0" fontId="0" fillId="0" borderId="3" xfId="0" applyFill="1" applyBorder="1" applyAlignment="1"/>
    <xf numFmtId="0" fontId="0" fillId="0" borderId="3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4" xfId="0" applyFill="1" applyBorder="1" applyAlignment="1"/>
    <xf numFmtId="0" fontId="0" fillId="0" borderId="5" xfId="0" applyFill="1" applyBorder="1" applyAlignment="1"/>
    <xf numFmtId="0" fontId="0" fillId="0" borderId="6" xfId="0" applyFill="1" applyBorder="1" applyAlignment="1"/>
    <xf numFmtId="0" fontId="0" fillId="0" borderId="7" xfId="0" applyFill="1" applyBorder="1" applyAlignment="1"/>
    <xf numFmtId="0" fontId="0" fillId="0" borderId="8" xfId="0" applyFill="1" applyBorder="1" applyAlignment="1"/>
    <xf numFmtId="0" fontId="0" fillId="0" borderId="9" xfId="0" applyFill="1" applyBorder="1" applyAlignment="1"/>
    <xf numFmtId="0" fontId="0" fillId="0" borderId="9" xfId="0" applyFont="1" applyFill="1" applyBorder="1" applyAlignment="1">
      <alignment horizontal="centerContinuous"/>
    </xf>
    <xf numFmtId="0" fontId="0" fillId="0" borderId="10" xfId="0" applyFill="1" applyBorder="1" applyAlignment="1"/>
    <xf numFmtId="0" fontId="0" fillId="0" borderId="9" xfId="0" applyFont="1" applyFill="1" applyBorder="1" applyAlignment="1">
      <alignment horizontal="center"/>
    </xf>
    <xf numFmtId="0" fontId="2" fillId="0" borderId="9" xfId="0" applyFont="1" applyFill="1" applyBorder="1" applyAlignment="1"/>
    <xf numFmtId="0" fontId="0" fillId="0" borderId="11" xfId="0" applyFill="1" applyBorder="1" applyAlignment="1"/>
    <xf numFmtId="0" fontId="0" fillId="0" borderId="12" xfId="0" applyFill="1" applyBorder="1" applyAlignment="1"/>
    <xf numFmtId="0" fontId="0" fillId="0" borderId="13" xfId="0" applyFill="1" applyBorder="1" applyAlignment="1"/>
    <xf numFmtId="0" fontId="0" fillId="0" borderId="14" xfId="0" applyFill="1" applyBorder="1" applyAlignment="1"/>
    <xf numFmtId="0" fontId="0" fillId="0" borderId="15" xfId="0" applyFill="1" applyBorder="1" applyAlignment="1"/>
    <xf numFmtId="0" fontId="0" fillId="0" borderId="16" xfId="0" applyFill="1" applyBorder="1" applyAlignment="1"/>
    <xf numFmtId="0" fontId="0" fillId="0" borderId="0" xfId="0" applyFont="1" applyFill="1" applyAlignment="1">
      <alignment horizontal="centerContinuous"/>
    </xf>
    <xf numFmtId="0" fontId="0" fillId="0" borderId="2" xfId="0" applyFont="1" applyFill="1" applyBorder="1" applyAlignment="1">
      <alignment horizontal="centerContinuous"/>
    </xf>
    <xf numFmtId="0" fontId="0" fillId="0" borderId="17" xfId="0" applyFill="1" applyBorder="1" applyAlignment="1"/>
    <xf numFmtId="0" fontId="0" fillId="0" borderId="18" xfId="0" applyFill="1" applyBorder="1" applyAlignment="1"/>
    <xf numFmtId="0" fontId="2" fillId="0" borderId="2" xfId="0" applyFont="1" applyFill="1" applyBorder="1" applyAlignment="1"/>
    <xf numFmtId="1" fontId="0" fillId="0" borderId="0" xfId="0" applyNumberFormat="1" applyFont="1" applyFill="1" applyAlignment="1">
      <alignment horizontal="right"/>
    </xf>
    <xf numFmtId="2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0" fontId="0" fillId="0" borderId="4" xfId="0" applyFont="1" applyFill="1" applyBorder="1" applyAlignment="1">
      <alignment horizontal="right"/>
    </xf>
    <xf numFmtId="0" fontId="0" fillId="0" borderId="3" xfId="0" applyFont="1" applyFill="1" applyBorder="1" applyAlignment="1">
      <alignment horizontal="right"/>
    </xf>
    <xf numFmtId="0" fontId="0" fillId="0" borderId="6" xfId="0" applyFont="1" applyFill="1" applyBorder="1" applyAlignment="1">
      <alignment horizontal="right"/>
    </xf>
    <xf numFmtId="0" fontId="0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164" fontId="2" fillId="0" borderId="0" xfId="0" applyNumberFormat="1" applyFont="1" applyFill="1" applyBorder="1" applyAlignment="1"/>
    <xf numFmtId="0" fontId="0" fillId="0" borderId="0" xfId="0" applyFill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0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Font="1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0" fillId="0" borderId="2" xfId="0" applyFill="1" applyBorder="1" applyAlignment="1">
      <alignment horizontal="centerContinuous"/>
    </xf>
    <xf numFmtId="0" fontId="4" fillId="0" borderId="0" xfId="0" applyFont="1" applyFill="1" applyBorder="1" applyAlignment="1" applyProtection="1">
      <alignment horizontal="centerContinuous"/>
      <protection locked="0"/>
    </xf>
    <xf numFmtId="0" fontId="0" fillId="0" borderId="0" xfId="0" applyFill="1" applyAlignment="1">
      <alignment horizontal="centerContinuous"/>
    </xf>
    <xf numFmtId="0" fontId="8" fillId="0" borderId="0" xfId="0" applyFont="1" applyFill="1" applyAlignment="1" applyProtection="1">
      <alignment horizontal="centerContinuous"/>
      <protection locked="0"/>
    </xf>
    <xf numFmtId="0" fontId="9" fillId="0" borderId="0" xfId="0" applyFont="1" applyFill="1" applyBorder="1" applyAlignment="1" applyProtection="1">
      <protection locked="0"/>
    </xf>
    <xf numFmtId="0" fontId="10" fillId="0" borderId="0" xfId="0" applyFont="1" applyFill="1" applyAlignment="1"/>
    <xf numFmtId="0" fontId="9" fillId="0" borderId="0" xfId="0" applyFont="1" applyFill="1" applyAlignment="1"/>
    <xf numFmtId="0" fontId="12" fillId="0" borderId="0" xfId="0" applyFont="1" applyAlignment="1" applyProtection="1">
      <protection locked="0"/>
    </xf>
    <xf numFmtId="0" fontId="0" fillId="0" borderId="0" xfId="0" applyFill="1" applyAlignment="1">
      <alignment horizontal="right"/>
    </xf>
    <xf numFmtId="0" fontId="13" fillId="0" borderId="0" xfId="0" applyFont="1" applyFill="1" applyBorder="1" applyAlignment="1">
      <alignment horizontal="right"/>
    </xf>
    <xf numFmtId="0" fontId="2" fillId="0" borderId="0" xfId="0" applyFont="1" applyAlignment="1"/>
    <xf numFmtId="0" fontId="0" fillId="0" borderId="0" xfId="0" applyAlignment="1"/>
    <xf numFmtId="0" fontId="12" fillId="0" borderId="0" xfId="0" applyFont="1" applyAlignment="1"/>
    <xf numFmtId="0" fontId="15" fillId="3" borderId="0" xfId="0" applyFont="1" applyFill="1" applyAlignment="1"/>
    <xf numFmtId="0" fontId="0" fillId="3" borderId="0" xfId="0" applyFill="1" applyAlignment="1"/>
    <xf numFmtId="0" fontId="16" fillId="3" borderId="0" xfId="5" applyFont="1" applyFill="1" applyAlignment="1"/>
    <xf numFmtId="0" fontId="3" fillId="3" borderId="0" xfId="0" applyFont="1" applyFill="1" applyAlignment="1"/>
    <xf numFmtId="0" fontId="0" fillId="0" borderId="0" xfId="0" applyAlignment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2" fillId="0" borderId="2" xfId="0" applyFont="1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2" xfId="0" applyBorder="1" applyAlignment="1" applyProtection="1">
      <alignment horizontal="centerContinuous"/>
      <protection locked="0"/>
    </xf>
    <xf numFmtId="0" fontId="0" fillId="0" borderId="0" xfId="0" applyAlignment="1" applyProtection="1">
      <alignment horizontal="centerContinuous"/>
      <protection locked="0"/>
    </xf>
    <xf numFmtId="0" fontId="0" fillId="0" borderId="9" xfId="0" applyBorder="1" applyAlignment="1" applyProtection="1">
      <alignment horizontal="centerContinuous"/>
      <protection locked="0"/>
    </xf>
    <xf numFmtId="0" fontId="0" fillId="0" borderId="4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0" fillId="0" borderId="19" xfId="0" applyBorder="1" applyAlignment="1" applyProtection="1">
      <alignment horizontal="centerContinuous"/>
      <protection locked="0"/>
    </xf>
    <xf numFmtId="0" fontId="0" fillId="0" borderId="20" xfId="0" applyBorder="1" applyAlignment="1" applyProtection="1">
      <alignment horizontal="centerContinuous"/>
      <protection locked="0"/>
    </xf>
    <xf numFmtId="0" fontId="0" fillId="0" borderId="7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4" xfId="0" applyBorder="1" applyAlignment="1" applyProtection="1">
      <alignment horizontal="right"/>
      <protection locked="0"/>
    </xf>
    <xf numFmtId="0" fontId="0" fillId="0" borderId="6" xfId="0" applyBorder="1" applyAlignment="1" applyProtection="1">
      <alignment horizontal="right"/>
      <protection locked="0"/>
    </xf>
    <xf numFmtId="0" fontId="0" fillId="0" borderId="7" xfId="0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" xfId="0" applyBorder="1" applyAlignment="1" applyProtection="1">
      <alignment horizontal="right"/>
      <protection locked="0"/>
    </xf>
    <xf numFmtId="164" fontId="0" fillId="4" borderId="0" xfId="0" applyNumberFormat="1" applyFill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1" fontId="0" fillId="0" borderId="0" xfId="0" applyNumberFormat="1" applyAlignment="1">
      <alignment horizontal="right"/>
    </xf>
    <xf numFmtId="1" fontId="0" fillId="4" borderId="0" xfId="0" applyNumberFormat="1" applyFill="1" applyAlignment="1" applyProtection="1">
      <alignment horizontal="right"/>
      <protection locked="0"/>
    </xf>
    <xf numFmtId="164" fontId="0" fillId="4" borderId="0" xfId="0" applyNumberFormat="1" applyFill="1" applyAlignment="1" applyProtection="1">
      <protection locked="0"/>
    </xf>
    <xf numFmtId="0" fontId="0" fillId="4" borderId="0" xfId="0" applyFill="1" applyAlignment="1" applyProtection="1">
      <protection locked="0"/>
    </xf>
    <xf numFmtId="0" fontId="2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protection locked="0"/>
    </xf>
    <xf numFmtId="0" fontId="2" fillId="0" borderId="9" xfId="0" applyFont="1" applyBorder="1" applyAlignment="1" applyProtection="1">
      <protection locked="0"/>
    </xf>
    <xf numFmtId="0" fontId="2" fillId="0" borderId="0" xfId="0" applyFont="1" applyAlignment="1" applyProtection="1">
      <alignment horizontal="right"/>
      <protection locked="0"/>
    </xf>
    <xf numFmtId="0" fontId="0" fillId="0" borderId="19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20" xfId="0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15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4" fillId="0" borderId="0" xfId="0" applyFont="1" applyAlignment="1" applyProtection="1">
      <alignment horizontal="centerContinuous"/>
      <protection locked="0"/>
    </xf>
    <xf numFmtId="0" fontId="17" fillId="0" borderId="21" xfId="0" applyFont="1" applyBorder="1" applyAlignment="1" applyProtection="1">
      <alignment horizontal="centerContinuous"/>
      <protection locked="0"/>
    </xf>
    <xf numFmtId="164" fontId="0" fillId="2" borderId="0" xfId="0" applyNumberFormat="1" applyFont="1" applyFill="1" applyAlignment="1" applyProtection="1">
      <alignment horizontal="right"/>
      <protection locked="0"/>
    </xf>
    <xf numFmtId="164" fontId="0" fillId="2" borderId="0" xfId="0" applyNumberFormat="1" applyFill="1" applyAlignment="1" applyProtection="1">
      <protection locked="0"/>
    </xf>
    <xf numFmtId="1" fontId="0" fillId="2" borderId="0" xfId="0" applyNumberFormat="1" applyFont="1" applyFill="1" applyAlignment="1" applyProtection="1">
      <alignment horizontal="right"/>
      <protection locked="0"/>
    </xf>
    <xf numFmtId="0" fontId="0" fillId="2" borderId="0" xfId="0" applyFill="1" applyAlignment="1" applyProtection="1">
      <protection locked="0"/>
    </xf>
    <xf numFmtId="0" fontId="12" fillId="0" borderId="0" xfId="0" applyFont="1" applyFill="1" applyAlignment="1" applyProtection="1">
      <protection locked="0"/>
    </xf>
    <xf numFmtId="0" fontId="12" fillId="0" borderId="0" xfId="0" applyFont="1" applyFill="1" applyAlignment="1"/>
    <xf numFmtId="2" fontId="0" fillId="0" borderId="0" xfId="0" applyNumberFormat="1" applyAlignment="1" applyProtection="1">
      <alignment horizontal="right"/>
    </xf>
    <xf numFmtId="0" fontId="0" fillId="0" borderId="0" xfId="0" applyAlignment="1" applyProtection="1">
      <alignment horizontal="center"/>
    </xf>
    <xf numFmtId="0" fontId="0" fillId="0" borderId="0" xfId="0" applyAlignment="1" applyProtection="1"/>
    <xf numFmtId="164" fontId="2" fillId="0" borderId="0" xfId="0" applyNumberFormat="1" applyFont="1" applyAlignment="1" applyProtection="1"/>
    <xf numFmtId="0" fontId="0" fillId="0" borderId="13" xfId="0" applyBorder="1" applyAlignment="1" applyProtection="1"/>
  </cellXfs>
  <cellStyles count="6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165100</xdr:rowOff>
    </xdr:from>
    <xdr:to>
      <xdr:col>5</xdr:col>
      <xdr:colOff>419100</xdr:colOff>
      <xdr:row>28</xdr:row>
      <xdr:rowOff>165557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60873-8A2B-EC44-825A-C003B5159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13100"/>
          <a:ext cx="5181600" cy="2261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63500</xdr:rowOff>
    </xdr:from>
    <xdr:to>
      <xdr:col>5</xdr:col>
      <xdr:colOff>425009</xdr:colOff>
      <xdr:row>43</xdr:row>
      <xdr:rowOff>84667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B184E2-9612-824C-AE24-7BD91410C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56300"/>
          <a:ext cx="5187509" cy="2459567"/>
        </a:xfrm>
        <a:prstGeom prst="rect">
          <a:avLst/>
        </a:prstGeom>
      </xdr:spPr>
    </xdr:pic>
    <xdr:clientData/>
  </xdr:twoCellAnchor>
  <xdr:twoCellAnchor editAs="oneCell">
    <xdr:from>
      <xdr:col>6</xdr:col>
      <xdr:colOff>19048</xdr:colOff>
      <xdr:row>31</xdr:row>
      <xdr:rowOff>84666</xdr:rowOff>
    </xdr:from>
    <xdr:to>
      <xdr:col>8</xdr:col>
      <xdr:colOff>884765</xdr:colOff>
      <xdr:row>43</xdr:row>
      <xdr:rowOff>64260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484913-126E-7B43-A416-06B34223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48" y="6383866"/>
          <a:ext cx="2770717" cy="2417994"/>
        </a:xfrm>
        <a:prstGeom prst="rect">
          <a:avLst/>
        </a:prstGeom>
      </xdr:spPr>
    </xdr:pic>
    <xdr:clientData/>
  </xdr:twoCellAnchor>
  <xdr:twoCellAnchor editAs="oneCell">
    <xdr:from>
      <xdr:col>9</xdr:col>
      <xdr:colOff>431800</xdr:colOff>
      <xdr:row>31</xdr:row>
      <xdr:rowOff>120505</xdr:rowOff>
    </xdr:from>
    <xdr:to>
      <xdr:col>15</xdr:col>
      <xdr:colOff>256118</xdr:colOff>
      <xdr:row>43</xdr:row>
      <xdr:rowOff>69802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BD8999-F140-FE4D-9A2B-25631FEB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04300" y="6419705"/>
          <a:ext cx="5539318" cy="2387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</xdr:rowOff>
    </xdr:from>
    <xdr:to>
      <xdr:col>5</xdr:col>
      <xdr:colOff>446617</xdr:colOff>
      <xdr:row>57</xdr:row>
      <xdr:rowOff>68463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C6029BD-4F55-2049-97EC-4306A3C2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940801"/>
          <a:ext cx="5209117" cy="2303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63500</xdr:rowOff>
    </xdr:from>
    <xdr:to>
      <xdr:col>5</xdr:col>
      <xdr:colOff>372533</xdr:colOff>
      <xdr:row>14</xdr:row>
      <xdr:rowOff>71140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DF86EBB-17D2-674C-8280-6E563094E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66700"/>
          <a:ext cx="5135033" cy="282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coloradoanalytics.com/documents/Extended-Work-Shifts-CAOHC-Update-2005.pdf" TargetMode="External"/><Relationship Id="rId1" Type="http://schemas.openxmlformats.org/officeDocument/2006/relationships/hyperlink" Target="https://nhc.mclms.net/en/package/1375/course/2155/vie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4655-EE3B-6B41-9A29-0DBB51DFCF9F}">
  <dimension ref="A1:N68"/>
  <sheetViews>
    <sheetView topLeftCell="A16" zoomScale="70" zoomScaleNormal="70" workbookViewId="0">
      <selection activeCell="B68" sqref="B68"/>
    </sheetView>
  </sheetViews>
  <sheetFormatPr baseColWidth="10" defaultColWidth="11.5703125" defaultRowHeight="16" x14ac:dyDescent="0.2"/>
  <cols>
    <col min="1" max="1" width="3" customWidth="1"/>
    <col min="2" max="2" width="8.7109375" customWidth="1"/>
    <col min="3" max="3" width="4.5703125" customWidth="1"/>
    <col min="4" max="4" width="31" customWidth="1"/>
    <col min="5" max="5" width="6.140625" customWidth="1"/>
    <col min="6" max="6" width="2.140625" customWidth="1"/>
    <col min="7" max="7" width="10.85546875" customWidth="1"/>
    <col min="8" max="8" width="3" customWidth="1"/>
    <col min="9" max="9" width="9.5703125" customWidth="1"/>
    <col min="10" max="10" width="3" customWidth="1"/>
    <col min="11" max="11" width="7.5703125" customWidth="1"/>
    <col min="12" max="12" width="4.5703125" customWidth="1"/>
    <col min="13" max="13" width="9.140625" customWidth="1"/>
    <col min="14" max="14" width="6.42578125" customWidth="1"/>
  </cols>
  <sheetData>
    <row r="1" spans="1:14" ht="20" x14ac:dyDescent="0.2">
      <c r="A1" s="59" t="s">
        <v>1</v>
      </c>
      <c r="B1" s="105" t="s">
        <v>67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1:14" x14ac:dyDescent="0.2">
      <c r="A2" s="59"/>
      <c r="B2" s="59"/>
      <c r="C2" s="59"/>
      <c r="D2" s="45" t="s">
        <v>28</v>
      </c>
      <c r="E2" s="68"/>
      <c r="F2" s="68"/>
      <c r="G2" s="68"/>
      <c r="H2" s="68"/>
      <c r="I2" s="68"/>
      <c r="J2" s="68"/>
      <c r="K2" s="68"/>
      <c r="L2" s="68"/>
      <c r="M2" s="59"/>
      <c r="N2" s="59"/>
    </row>
    <row r="3" spans="1:14" x14ac:dyDescent="0.2">
      <c r="A3" s="59"/>
      <c r="B3" s="59"/>
      <c r="C3" s="59"/>
      <c r="D3" s="45"/>
      <c r="E3" s="68"/>
      <c r="F3" s="68"/>
      <c r="G3" s="68"/>
      <c r="H3" s="68"/>
      <c r="I3" s="68"/>
      <c r="J3" s="68"/>
      <c r="K3" s="68"/>
      <c r="L3" s="68"/>
      <c r="M3" s="59"/>
      <c r="N3" s="59"/>
    </row>
    <row r="4" spans="1:14" ht="18" x14ac:dyDescent="0.2">
      <c r="A4" s="59"/>
      <c r="B4" s="60" t="s">
        <v>45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</row>
    <row r="5" spans="1:14" ht="18" x14ac:dyDescent="0.2">
      <c r="A5" s="59"/>
      <c r="B5" s="60" t="s">
        <v>46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</row>
    <row r="6" spans="1:14" ht="18" x14ac:dyDescent="0.2">
      <c r="A6" s="59"/>
      <c r="B6" s="60" t="s">
        <v>47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</row>
    <row r="7" spans="1:14" ht="20" x14ac:dyDescent="0.25">
      <c r="A7" s="59"/>
      <c r="B7" s="46" t="s">
        <v>72</v>
      </c>
      <c r="C7" s="47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ht="18" x14ac:dyDescent="0.2">
      <c r="A8" s="59"/>
      <c r="B8" s="47"/>
      <c r="C8" s="48" t="s">
        <v>73</v>
      </c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</row>
    <row r="9" spans="1:14" x14ac:dyDescent="0.2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</row>
    <row r="10" spans="1:14" ht="17" thickBot="1" x14ac:dyDescent="0.25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</row>
    <row r="11" spans="1:14" ht="17" thickTop="1" x14ac:dyDescent="0.2">
      <c r="A11" s="59"/>
      <c r="B11" s="61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3"/>
    </row>
    <row r="12" spans="1:14" x14ac:dyDescent="0.2">
      <c r="A12" s="59"/>
      <c r="B12" s="64" t="s">
        <v>2</v>
      </c>
      <c r="C12" s="59"/>
      <c r="D12" s="49"/>
      <c r="E12" s="59"/>
      <c r="F12" s="59"/>
      <c r="G12" s="59"/>
      <c r="H12" s="59"/>
      <c r="I12" s="59"/>
      <c r="J12" s="59"/>
      <c r="K12" s="59"/>
      <c r="L12" s="59"/>
      <c r="M12" s="59"/>
      <c r="N12" s="65"/>
    </row>
    <row r="13" spans="1:14" x14ac:dyDescent="0.2">
      <c r="A13" s="59"/>
      <c r="B13" s="64" t="s">
        <v>3</v>
      </c>
      <c r="C13" s="59"/>
      <c r="D13" s="49"/>
      <c r="E13" s="59"/>
      <c r="F13" s="59"/>
      <c r="G13" s="59"/>
      <c r="H13" s="59"/>
      <c r="I13" s="59"/>
      <c r="J13" s="59"/>
      <c r="K13" s="59"/>
      <c r="L13" s="59"/>
      <c r="M13" s="59"/>
      <c r="N13" s="65"/>
    </row>
    <row r="14" spans="1:14" x14ac:dyDescent="0.2">
      <c r="A14" s="59"/>
      <c r="B14" s="64" t="s">
        <v>23</v>
      </c>
      <c r="C14" s="59"/>
      <c r="D14" s="49"/>
      <c r="E14" s="59"/>
      <c r="F14" s="59"/>
      <c r="G14" s="59"/>
      <c r="H14" s="59"/>
      <c r="I14" s="59"/>
      <c r="J14" s="59"/>
      <c r="K14" s="59"/>
      <c r="L14" s="59"/>
      <c r="M14" s="59"/>
      <c r="N14" s="65"/>
    </row>
    <row r="15" spans="1:14" x14ac:dyDescent="0.2">
      <c r="A15" s="59"/>
      <c r="B15" s="66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65"/>
    </row>
    <row r="16" spans="1:14" x14ac:dyDescent="0.2">
      <c r="A16" s="59"/>
      <c r="B16" s="67" t="s">
        <v>48</v>
      </c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9"/>
    </row>
    <row r="17" spans="1:14" x14ac:dyDescent="0.2">
      <c r="A17" s="59"/>
      <c r="B17" s="67" t="s">
        <v>4</v>
      </c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9"/>
    </row>
    <row r="18" spans="1:14" x14ac:dyDescent="0.2">
      <c r="A18" s="59"/>
      <c r="B18" s="67" t="s">
        <v>49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9"/>
    </row>
    <row r="19" spans="1:14" x14ac:dyDescent="0.2">
      <c r="A19" s="59"/>
      <c r="B19" s="106" t="s">
        <v>50</v>
      </c>
      <c r="C19" s="68"/>
      <c r="D19" s="44"/>
      <c r="E19" s="68"/>
      <c r="F19" s="68"/>
      <c r="G19" s="68"/>
      <c r="H19" s="68"/>
      <c r="I19" s="68"/>
      <c r="J19" s="68"/>
      <c r="K19" s="68"/>
      <c r="L19" s="68"/>
      <c r="M19" s="68"/>
      <c r="N19" s="69"/>
    </row>
    <row r="20" spans="1:14" ht="17" thickBot="1" x14ac:dyDescent="0.25">
      <c r="A20" s="59"/>
      <c r="B20" s="70"/>
      <c r="C20" s="71"/>
      <c r="D20" s="71"/>
      <c r="E20" s="71"/>
      <c r="F20" s="71"/>
      <c r="G20" s="71"/>
      <c r="H20" s="71"/>
      <c r="I20" s="71"/>
      <c r="J20" s="71"/>
      <c r="K20" s="59"/>
      <c r="L20" s="59"/>
      <c r="M20" s="59"/>
      <c r="N20" s="65"/>
    </row>
    <row r="21" spans="1:14" ht="17" thickTop="1" x14ac:dyDescent="0.2">
      <c r="A21" s="59"/>
      <c r="B21" s="61"/>
      <c r="C21" s="63"/>
      <c r="D21" s="72"/>
      <c r="E21" s="61"/>
      <c r="F21" s="62"/>
      <c r="G21" s="61"/>
      <c r="H21" s="63"/>
      <c r="I21" s="61"/>
      <c r="J21" s="63"/>
      <c r="K21" s="61"/>
      <c r="L21" s="63"/>
      <c r="M21" s="61"/>
      <c r="N21" s="63"/>
    </row>
    <row r="22" spans="1:14" x14ac:dyDescent="0.2">
      <c r="A22" s="59"/>
      <c r="B22" s="66"/>
      <c r="C22" s="65"/>
      <c r="D22" s="59"/>
      <c r="E22" s="66"/>
      <c r="F22" s="59"/>
      <c r="G22" s="66"/>
      <c r="H22" s="65"/>
      <c r="I22" s="66"/>
      <c r="J22" s="65"/>
      <c r="K22" s="73" t="s">
        <v>51</v>
      </c>
      <c r="L22" s="74"/>
      <c r="M22" s="73" t="s">
        <v>52</v>
      </c>
      <c r="N22" s="74"/>
    </row>
    <row r="23" spans="1:14" x14ac:dyDescent="0.2">
      <c r="A23" s="59"/>
      <c r="B23" s="66"/>
      <c r="C23" s="65"/>
      <c r="D23" s="59"/>
      <c r="E23" s="67" t="s">
        <v>6</v>
      </c>
      <c r="F23" s="68"/>
      <c r="G23" s="67" t="s">
        <v>7</v>
      </c>
      <c r="H23" s="69"/>
      <c r="I23" s="67" t="s">
        <v>8</v>
      </c>
      <c r="J23" s="69"/>
      <c r="K23" s="67" t="s">
        <v>9</v>
      </c>
      <c r="L23" s="69"/>
      <c r="M23" s="67" t="s">
        <v>9</v>
      </c>
      <c r="N23" s="69"/>
    </row>
    <row r="24" spans="1:14" x14ac:dyDescent="0.2">
      <c r="A24" s="59"/>
      <c r="B24" s="67" t="s">
        <v>10</v>
      </c>
      <c r="C24" s="65"/>
      <c r="D24" s="66" t="s">
        <v>11</v>
      </c>
      <c r="E24" s="67" t="s">
        <v>12</v>
      </c>
      <c r="F24" s="68"/>
      <c r="G24" s="67" t="s">
        <v>13</v>
      </c>
      <c r="H24" s="69"/>
      <c r="I24" s="67" t="s">
        <v>14</v>
      </c>
      <c r="J24" s="69"/>
      <c r="K24" s="67" t="s">
        <v>15</v>
      </c>
      <c r="L24" s="69"/>
      <c r="M24" s="67" t="s">
        <v>15</v>
      </c>
      <c r="N24" s="69"/>
    </row>
    <row r="25" spans="1:14" x14ac:dyDescent="0.2">
      <c r="A25" s="59"/>
      <c r="B25" s="67" t="s">
        <v>16</v>
      </c>
      <c r="C25" s="65"/>
      <c r="D25" s="66" t="s">
        <v>17</v>
      </c>
      <c r="E25" s="67" t="s">
        <v>18</v>
      </c>
      <c r="F25" s="68"/>
      <c r="G25" s="67" t="s">
        <v>19</v>
      </c>
      <c r="H25" s="69"/>
      <c r="I25" s="67" t="s">
        <v>19</v>
      </c>
      <c r="J25" s="69"/>
      <c r="K25" s="67" t="s">
        <v>10</v>
      </c>
      <c r="L25" s="69"/>
      <c r="M25" s="67" t="s">
        <v>10</v>
      </c>
      <c r="N25" s="69"/>
    </row>
    <row r="26" spans="1:14" ht="17" thickBot="1" x14ac:dyDescent="0.25">
      <c r="A26" s="59"/>
      <c r="B26" s="70"/>
      <c r="C26" s="75"/>
      <c r="D26" s="76"/>
      <c r="E26" s="77"/>
      <c r="F26" s="78"/>
      <c r="G26" s="77"/>
      <c r="H26" s="79"/>
      <c r="I26" s="70"/>
      <c r="J26" s="75"/>
      <c r="K26" s="70"/>
      <c r="L26" s="75"/>
      <c r="M26" s="70"/>
      <c r="N26" s="75"/>
    </row>
    <row r="27" spans="1:14" ht="17" thickTop="1" x14ac:dyDescent="0.2">
      <c r="A27" s="59"/>
      <c r="B27" s="61"/>
      <c r="C27" s="80"/>
      <c r="D27" s="80"/>
      <c r="E27" s="81"/>
      <c r="F27" s="81"/>
      <c r="G27" s="81"/>
      <c r="H27" s="81"/>
      <c r="I27" s="80"/>
      <c r="J27" s="80"/>
      <c r="K27" s="80"/>
      <c r="L27" s="82"/>
      <c r="M27" s="59"/>
      <c r="N27" s="65"/>
    </row>
    <row r="28" spans="1:14" x14ac:dyDescent="0.2">
      <c r="A28" s="59"/>
      <c r="B28" s="83">
        <v>1</v>
      </c>
      <c r="C28" s="59"/>
      <c r="D28" s="49"/>
      <c r="E28" s="84"/>
      <c r="F28" s="85"/>
      <c r="G28" s="86" t="str">
        <f t="shared" ref="G28:G35" si="0">IF(E28&gt;=80,480/(2^((E28-90)/5)),"NA")</f>
        <v>NA</v>
      </c>
      <c r="H28" s="85"/>
      <c r="I28" s="87"/>
      <c r="J28" s="82"/>
      <c r="K28" s="113">
        <f t="shared" ref="K28:K35" si="1">IF(E28&gt;=80,I28*(100/(480/(2^((E28-90)/5)))),0)</f>
        <v>0</v>
      </c>
      <c r="L28" s="114"/>
      <c r="M28" s="113">
        <f t="shared" ref="M28:M35" si="2">IF(E28&gt;=90,I28*(100/(480/(2^((E28-90)/5)))),0)</f>
        <v>0</v>
      </c>
      <c r="N28" s="65"/>
    </row>
    <row r="29" spans="1:14" x14ac:dyDescent="0.2">
      <c r="A29" s="59"/>
      <c r="B29" s="83">
        <v>2</v>
      </c>
      <c r="C29" s="59"/>
      <c r="D29" s="49"/>
      <c r="E29" s="84"/>
      <c r="F29" s="85"/>
      <c r="G29" s="86" t="str">
        <f t="shared" si="0"/>
        <v>NA</v>
      </c>
      <c r="H29" s="85"/>
      <c r="I29" s="87"/>
      <c r="J29" s="82"/>
      <c r="K29" s="113">
        <f t="shared" si="1"/>
        <v>0</v>
      </c>
      <c r="L29" s="114"/>
      <c r="M29" s="113">
        <f t="shared" si="2"/>
        <v>0</v>
      </c>
      <c r="N29" s="65"/>
    </row>
    <row r="30" spans="1:14" x14ac:dyDescent="0.2">
      <c r="A30" s="59"/>
      <c r="B30" s="83">
        <v>3</v>
      </c>
      <c r="C30" s="59"/>
      <c r="D30" s="49"/>
      <c r="E30" s="84"/>
      <c r="F30" s="85"/>
      <c r="G30" s="86" t="str">
        <f t="shared" si="0"/>
        <v>NA</v>
      </c>
      <c r="H30" s="85"/>
      <c r="I30" s="87"/>
      <c r="J30" s="82"/>
      <c r="K30" s="113">
        <f t="shared" si="1"/>
        <v>0</v>
      </c>
      <c r="L30" s="114"/>
      <c r="M30" s="113">
        <f t="shared" si="2"/>
        <v>0</v>
      </c>
      <c r="N30" s="65"/>
    </row>
    <row r="31" spans="1:14" x14ac:dyDescent="0.2">
      <c r="A31" s="59"/>
      <c r="B31" s="66">
        <v>4</v>
      </c>
      <c r="C31" s="59"/>
      <c r="D31" s="49"/>
      <c r="E31" s="88"/>
      <c r="F31" s="59"/>
      <c r="G31" s="86" t="str">
        <f t="shared" si="0"/>
        <v>NA</v>
      </c>
      <c r="H31" s="59"/>
      <c r="I31" s="89"/>
      <c r="J31" s="59"/>
      <c r="K31" s="113">
        <f t="shared" si="1"/>
        <v>0</v>
      </c>
      <c r="L31" s="115"/>
      <c r="M31" s="113">
        <f t="shared" si="2"/>
        <v>0</v>
      </c>
      <c r="N31" s="65"/>
    </row>
    <row r="32" spans="1:14" x14ac:dyDescent="0.2">
      <c r="A32" s="59"/>
      <c r="B32" s="66">
        <v>5</v>
      </c>
      <c r="C32" s="59"/>
      <c r="D32" s="49"/>
      <c r="E32" s="88"/>
      <c r="F32" s="59"/>
      <c r="G32" s="86" t="str">
        <f t="shared" si="0"/>
        <v>NA</v>
      </c>
      <c r="H32" s="59"/>
      <c r="I32" s="89"/>
      <c r="J32" s="59"/>
      <c r="K32" s="113">
        <f t="shared" si="1"/>
        <v>0</v>
      </c>
      <c r="L32" s="115"/>
      <c r="M32" s="113">
        <f t="shared" si="2"/>
        <v>0</v>
      </c>
      <c r="N32" s="65"/>
    </row>
    <row r="33" spans="1:14" x14ac:dyDescent="0.2">
      <c r="A33" s="59"/>
      <c r="B33" s="66">
        <v>6</v>
      </c>
      <c r="C33" s="59"/>
      <c r="D33" s="49"/>
      <c r="E33" s="88"/>
      <c r="F33" s="59"/>
      <c r="G33" s="86" t="str">
        <f t="shared" si="0"/>
        <v>NA</v>
      </c>
      <c r="H33" s="59"/>
      <c r="I33" s="89"/>
      <c r="J33" s="59"/>
      <c r="K33" s="113">
        <f t="shared" si="1"/>
        <v>0</v>
      </c>
      <c r="L33" s="115"/>
      <c r="M33" s="113">
        <f t="shared" si="2"/>
        <v>0</v>
      </c>
      <c r="N33" s="65"/>
    </row>
    <row r="34" spans="1:14" x14ac:dyDescent="0.2">
      <c r="A34" s="59"/>
      <c r="B34" s="66">
        <v>7</v>
      </c>
      <c r="C34" s="59"/>
      <c r="D34" s="49"/>
      <c r="E34" s="88"/>
      <c r="F34" s="59"/>
      <c r="G34" s="86" t="str">
        <f t="shared" si="0"/>
        <v>NA</v>
      </c>
      <c r="H34" s="59"/>
      <c r="I34" s="89"/>
      <c r="J34" s="59"/>
      <c r="K34" s="113">
        <f t="shared" si="1"/>
        <v>0</v>
      </c>
      <c r="L34" s="115"/>
      <c r="M34" s="113">
        <f t="shared" si="2"/>
        <v>0</v>
      </c>
      <c r="N34" s="65"/>
    </row>
    <row r="35" spans="1:14" x14ac:dyDescent="0.2">
      <c r="A35" s="59"/>
      <c r="B35" s="66">
        <v>8</v>
      </c>
      <c r="C35" s="59"/>
      <c r="D35" s="49"/>
      <c r="E35" s="88"/>
      <c r="F35" s="59"/>
      <c r="G35" s="86" t="str">
        <f t="shared" si="0"/>
        <v>NA</v>
      </c>
      <c r="H35" s="59"/>
      <c r="I35" s="89"/>
      <c r="J35" s="59"/>
      <c r="K35" s="113">
        <f t="shared" si="1"/>
        <v>0</v>
      </c>
      <c r="L35" s="115"/>
      <c r="M35" s="113">
        <f t="shared" si="2"/>
        <v>0</v>
      </c>
      <c r="N35" s="65"/>
    </row>
    <row r="36" spans="1:14" ht="17" thickBot="1" x14ac:dyDescent="0.25">
      <c r="A36" s="59"/>
      <c r="B36" s="66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65"/>
    </row>
    <row r="37" spans="1:14" ht="17" thickTop="1" x14ac:dyDescent="0.2">
      <c r="A37" s="59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3"/>
    </row>
    <row r="38" spans="1:14" x14ac:dyDescent="0.2">
      <c r="A38" s="59"/>
      <c r="B38" s="66"/>
      <c r="C38" s="59"/>
      <c r="D38" s="90" t="s">
        <v>53</v>
      </c>
      <c r="E38" s="59"/>
      <c r="F38" s="59"/>
      <c r="G38" s="59"/>
      <c r="H38" s="59"/>
      <c r="I38" s="59"/>
      <c r="J38" s="59"/>
      <c r="K38" s="59"/>
      <c r="L38" s="59"/>
      <c r="M38" s="59"/>
      <c r="N38" s="65"/>
    </row>
    <row r="39" spans="1:14" x14ac:dyDescent="0.2">
      <c r="A39" s="59"/>
      <c r="B39" s="66"/>
      <c r="C39" s="59"/>
      <c r="D39" s="91" t="s">
        <v>54</v>
      </c>
      <c r="F39" s="85"/>
      <c r="G39" s="85"/>
      <c r="H39" s="85"/>
      <c r="I39" s="94" t="s">
        <v>55</v>
      </c>
      <c r="J39" s="85"/>
      <c r="K39" s="116">
        <f>SUM(K28:K35)</f>
        <v>0</v>
      </c>
      <c r="L39" s="92" t="s">
        <v>20</v>
      </c>
      <c r="M39" s="59"/>
      <c r="N39" s="93"/>
    </row>
    <row r="40" spans="1:14" x14ac:dyDescent="0.2">
      <c r="A40" s="59"/>
      <c r="B40" s="66"/>
      <c r="C40" s="59"/>
      <c r="D40" s="59" t="s">
        <v>56</v>
      </c>
      <c r="E40" s="59"/>
      <c r="F40" s="59"/>
      <c r="G40" s="59"/>
      <c r="H40" s="59"/>
      <c r="I40" s="59"/>
      <c r="J40" s="59"/>
      <c r="K40" s="115"/>
      <c r="L40" s="59"/>
      <c r="M40" s="59"/>
      <c r="N40" s="65"/>
    </row>
    <row r="41" spans="1:14" x14ac:dyDescent="0.2">
      <c r="A41" s="59"/>
      <c r="B41" s="66"/>
      <c r="C41" s="59"/>
      <c r="D41" s="59"/>
      <c r="E41" s="59"/>
      <c r="G41" s="59"/>
      <c r="H41" s="85"/>
      <c r="I41" s="94" t="s">
        <v>57</v>
      </c>
      <c r="J41" s="85"/>
      <c r="K41" s="116">
        <f>IF(K39&gt;0,16.61*LOG10(K39/100)+90,0)</f>
        <v>0</v>
      </c>
      <c r="L41" s="92" t="s">
        <v>18</v>
      </c>
      <c r="M41" s="59"/>
      <c r="N41" s="93"/>
    </row>
    <row r="42" spans="1:14" x14ac:dyDescent="0.2">
      <c r="A42" s="59"/>
      <c r="B42" s="95"/>
      <c r="C42" s="96"/>
      <c r="D42" s="96"/>
      <c r="E42" s="96"/>
      <c r="F42" s="96"/>
      <c r="G42" s="96"/>
      <c r="H42" s="96"/>
      <c r="I42" s="96"/>
      <c r="J42" s="96"/>
      <c r="K42" s="117"/>
      <c r="L42" s="96"/>
      <c r="M42" s="96"/>
      <c r="N42" s="97"/>
    </row>
    <row r="43" spans="1:14" x14ac:dyDescent="0.2">
      <c r="A43" s="59"/>
      <c r="B43" s="66"/>
      <c r="C43" s="59"/>
      <c r="D43" s="59"/>
      <c r="E43" s="59"/>
      <c r="F43" s="59"/>
      <c r="G43" s="59"/>
      <c r="H43" s="59"/>
      <c r="I43" s="59"/>
      <c r="J43" s="59"/>
      <c r="K43" s="115"/>
      <c r="L43" s="59"/>
      <c r="M43" s="59"/>
      <c r="N43" s="65"/>
    </row>
    <row r="44" spans="1:14" x14ac:dyDescent="0.2">
      <c r="A44" s="59"/>
      <c r="B44" s="66"/>
      <c r="C44" s="59"/>
      <c r="D44" s="94" t="s">
        <v>58</v>
      </c>
      <c r="E44" s="59"/>
      <c r="F44" s="59"/>
      <c r="G44" s="59"/>
      <c r="H44" s="59"/>
      <c r="I44" s="59"/>
      <c r="J44" s="59"/>
      <c r="K44" s="115"/>
      <c r="L44" s="59"/>
      <c r="M44" s="59"/>
      <c r="N44" s="65"/>
    </row>
    <row r="45" spans="1:14" x14ac:dyDescent="0.2">
      <c r="A45" s="59"/>
      <c r="B45" s="66"/>
      <c r="C45" s="59"/>
      <c r="D45" s="91" t="s">
        <v>54</v>
      </c>
      <c r="F45" s="59"/>
      <c r="G45" s="59"/>
      <c r="H45" s="59"/>
      <c r="I45" s="94" t="s">
        <v>55</v>
      </c>
      <c r="J45" s="59"/>
      <c r="K45" s="116">
        <f>SUM(M28:M35)</f>
        <v>0</v>
      </c>
      <c r="L45" s="92" t="s">
        <v>20</v>
      </c>
      <c r="M45" s="59"/>
      <c r="N45" s="65"/>
    </row>
    <row r="46" spans="1:14" x14ac:dyDescent="0.2">
      <c r="A46" s="59"/>
      <c r="B46" s="66"/>
      <c r="C46" s="59"/>
      <c r="D46" s="59" t="s">
        <v>56</v>
      </c>
      <c r="E46" s="59"/>
      <c r="F46" s="59"/>
      <c r="G46" s="59"/>
      <c r="H46" s="59"/>
      <c r="I46" s="59"/>
      <c r="J46" s="59"/>
      <c r="K46" s="115"/>
      <c r="L46" s="59"/>
      <c r="M46" s="59"/>
      <c r="N46" s="65"/>
    </row>
    <row r="47" spans="1:14" x14ac:dyDescent="0.2">
      <c r="A47" s="59"/>
      <c r="B47" s="66"/>
      <c r="C47" s="59"/>
      <c r="D47" s="59"/>
      <c r="E47" s="59"/>
      <c r="G47" s="59"/>
      <c r="H47" s="59"/>
      <c r="I47" s="94" t="s">
        <v>57</v>
      </c>
      <c r="J47" s="59"/>
      <c r="K47" s="116">
        <f>IF(K45&gt;0,16.61*LOG10(K45/100)+90,0)</f>
        <v>0</v>
      </c>
      <c r="L47" s="92" t="s">
        <v>18</v>
      </c>
      <c r="M47" s="59"/>
      <c r="N47" s="65"/>
    </row>
    <row r="48" spans="1:14" ht="17" thickBot="1" x14ac:dyDescent="0.25">
      <c r="A48" s="59"/>
      <c r="B48" s="70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5"/>
    </row>
    <row r="49" spans="1:14" ht="17" thickTop="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</row>
    <row r="50" spans="1:14" x14ac:dyDescent="0.2">
      <c r="A50" s="59"/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100"/>
    </row>
    <row r="51" spans="1:14" x14ac:dyDescent="0.2">
      <c r="A51" s="59"/>
      <c r="B51" s="101" t="s">
        <v>59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102"/>
    </row>
    <row r="52" spans="1:14" x14ac:dyDescent="0.2">
      <c r="A52" s="59"/>
      <c r="B52" s="101" t="s">
        <v>60</v>
      </c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102"/>
    </row>
    <row r="53" spans="1:14" x14ac:dyDescent="0.2">
      <c r="A53" s="59"/>
      <c r="B53" s="101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102"/>
    </row>
    <row r="54" spans="1:14" x14ac:dyDescent="0.2">
      <c r="A54" s="59"/>
      <c r="B54" s="101" t="s">
        <v>22</v>
      </c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102"/>
    </row>
    <row r="55" spans="1:14" x14ac:dyDescent="0.2">
      <c r="A55" s="59"/>
      <c r="B55" s="101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102"/>
    </row>
    <row r="56" spans="1:14" x14ac:dyDescent="0.2">
      <c r="A56" s="59"/>
      <c r="B56" s="101" t="s">
        <v>61</v>
      </c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102"/>
    </row>
    <row r="57" spans="1:14" x14ac:dyDescent="0.2">
      <c r="A57" s="59"/>
      <c r="B57" s="101" t="s">
        <v>62</v>
      </c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102"/>
    </row>
    <row r="58" spans="1:14" x14ac:dyDescent="0.2">
      <c r="A58" s="59"/>
      <c r="B58" s="101" t="s">
        <v>63</v>
      </c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102"/>
    </row>
    <row r="59" spans="1:14" x14ac:dyDescent="0.2">
      <c r="A59" s="59"/>
      <c r="B59" s="101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102"/>
    </row>
    <row r="60" spans="1:14" x14ac:dyDescent="0.2">
      <c r="A60" s="59"/>
      <c r="B60" s="101" t="s">
        <v>64</v>
      </c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102"/>
    </row>
    <row r="61" spans="1:14" x14ac:dyDescent="0.2">
      <c r="A61" s="59"/>
      <c r="B61" s="101" t="s">
        <v>65</v>
      </c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102"/>
    </row>
    <row r="62" spans="1:14" x14ac:dyDescent="0.2">
      <c r="A62" s="59"/>
      <c r="B62" s="101" t="s">
        <v>66</v>
      </c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102"/>
    </row>
    <row r="63" spans="1:14" x14ac:dyDescent="0.2">
      <c r="A63" s="59"/>
      <c r="B63" s="103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104"/>
    </row>
    <row r="64" spans="1:14" x14ac:dyDescent="0.2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</row>
    <row r="65" spans="1:14" x14ac:dyDescent="0.2">
      <c r="A65" s="59"/>
      <c r="B65" s="49" t="s">
        <v>32</v>
      </c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</row>
    <row r="66" spans="1:14" x14ac:dyDescent="0.2">
      <c r="A66" s="59"/>
      <c r="B66" s="49" t="s">
        <v>33</v>
      </c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</row>
    <row r="67" spans="1:14" x14ac:dyDescent="0.2">
      <c r="A67" s="59"/>
      <c r="B67" s="49" t="s">
        <v>34</v>
      </c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</row>
    <row r="68" spans="1:14" x14ac:dyDescent="0.2">
      <c r="A68" s="59"/>
      <c r="B68" s="49" t="s">
        <v>74</v>
      </c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57"/>
  <sheetViews>
    <sheetView tabSelected="1" topLeftCell="A7" zoomScaleNormal="100" workbookViewId="0">
      <selection activeCell="Q30" sqref="Q30"/>
    </sheetView>
  </sheetViews>
  <sheetFormatPr baseColWidth="10" defaultColWidth="8" defaultRowHeight="16" x14ac:dyDescent="0.2"/>
  <cols>
    <col min="1" max="1" width="3" customWidth="1"/>
    <col min="2" max="2" width="8.85546875" customWidth="1"/>
    <col min="3" max="3" width="4.5703125" customWidth="1"/>
    <col min="4" max="4" width="31" customWidth="1"/>
    <col min="5" max="5" width="6.140625" customWidth="1"/>
    <col min="6" max="6" width="1.85546875" customWidth="1"/>
    <col min="7" max="7" width="9" customWidth="1"/>
    <col min="8" max="8" width="3" customWidth="1"/>
    <col min="9" max="9" width="8.85546875" customWidth="1"/>
    <col min="10" max="10" width="3" customWidth="1"/>
    <col min="11" max="11" width="7.5703125" customWidth="1"/>
    <col min="12" max="12" width="4.5703125" customWidth="1"/>
    <col min="196" max="196" width="1.42578125" customWidth="1"/>
  </cols>
  <sheetData>
    <row r="1" spans="1:12" ht="20" x14ac:dyDescent="0.2">
      <c r="A1" t="s">
        <v>1</v>
      </c>
      <c r="B1" s="43" t="s">
        <v>68</v>
      </c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x14ac:dyDescent="0.2">
      <c r="B2" s="45" t="s">
        <v>28</v>
      </c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2" x14ac:dyDescent="0.2">
      <c r="B3" s="45"/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1:12" ht="20" x14ac:dyDescent="0.25">
      <c r="B4" s="37" t="s">
        <v>25</v>
      </c>
    </row>
    <row r="5" spans="1:12" ht="18" x14ac:dyDescent="0.2">
      <c r="B5" s="37" t="s">
        <v>29</v>
      </c>
    </row>
    <row r="6" spans="1:12" ht="18" x14ac:dyDescent="0.2">
      <c r="B6" s="37" t="s">
        <v>30</v>
      </c>
    </row>
    <row r="7" spans="1:12" ht="18" x14ac:dyDescent="0.2">
      <c r="B7" s="37" t="s">
        <v>31</v>
      </c>
    </row>
    <row r="8" spans="1:12" ht="20" x14ac:dyDescent="0.25">
      <c r="B8" s="46" t="s">
        <v>35</v>
      </c>
      <c r="C8" s="47"/>
      <c r="D8" s="47"/>
    </row>
    <row r="9" spans="1:12" ht="18" x14ac:dyDescent="0.2">
      <c r="B9" s="47"/>
      <c r="C9" s="48" t="s">
        <v>26</v>
      </c>
      <c r="D9" s="47"/>
    </row>
    <row r="10" spans="1:12" ht="18" x14ac:dyDescent="0.2">
      <c r="B10" s="47"/>
      <c r="C10" s="48"/>
      <c r="D10" s="47"/>
    </row>
    <row r="11" spans="1:12" x14ac:dyDescent="0.2">
      <c r="B11" s="1"/>
      <c r="C11" s="3"/>
      <c r="D11" s="3"/>
      <c r="E11" s="3"/>
      <c r="F11" s="3"/>
      <c r="G11" s="3"/>
      <c r="H11" s="3"/>
      <c r="I11" s="3"/>
      <c r="J11" s="3"/>
      <c r="K11" s="3"/>
      <c r="L11" s="10"/>
    </row>
    <row r="12" spans="1:12" x14ac:dyDescent="0.2">
      <c r="B12" s="26" t="s">
        <v>2</v>
      </c>
      <c r="D12" s="112"/>
      <c r="L12" s="11"/>
    </row>
    <row r="13" spans="1:12" x14ac:dyDescent="0.2">
      <c r="B13" s="26" t="s">
        <v>3</v>
      </c>
      <c r="L13" s="11"/>
    </row>
    <row r="14" spans="1:12" x14ac:dyDescent="0.2">
      <c r="B14" s="26" t="s">
        <v>23</v>
      </c>
      <c r="L14" s="11"/>
    </row>
    <row r="15" spans="1:12" x14ac:dyDescent="0.2">
      <c r="B15" s="2"/>
      <c r="L15" s="11"/>
    </row>
    <row r="16" spans="1:12" ht="18" x14ac:dyDescent="0.25">
      <c r="B16" s="42" t="s">
        <v>24</v>
      </c>
      <c r="C16" s="22"/>
      <c r="D16" s="22"/>
      <c r="E16" s="22"/>
      <c r="F16" s="22"/>
      <c r="G16" s="22"/>
      <c r="H16" s="22"/>
      <c r="I16" s="22"/>
      <c r="J16" s="22"/>
      <c r="K16" s="22"/>
      <c r="L16" s="12"/>
    </row>
    <row r="17" spans="2:12" x14ac:dyDescent="0.2">
      <c r="B17" s="23" t="s">
        <v>4</v>
      </c>
      <c r="C17" s="22"/>
      <c r="D17" s="22"/>
      <c r="E17" s="22"/>
      <c r="F17" s="22"/>
      <c r="G17" s="22"/>
      <c r="H17" s="22"/>
      <c r="I17" s="22"/>
      <c r="J17" s="22"/>
      <c r="K17" s="22"/>
      <c r="L17" s="12"/>
    </row>
    <row r="18" spans="2:12" x14ac:dyDescent="0.2">
      <c r="B18" s="23" t="s">
        <v>5</v>
      </c>
      <c r="C18" s="22"/>
      <c r="D18" s="22"/>
      <c r="E18" s="22"/>
      <c r="F18" s="22"/>
      <c r="G18" s="22"/>
      <c r="H18" s="22"/>
      <c r="I18" s="22"/>
      <c r="J18" s="22"/>
      <c r="K18" s="22"/>
      <c r="L18" s="12"/>
    </row>
    <row r="19" spans="2:12" x14ac:dyDescent="0.2">
      <c r="B19" s="23"/>
      <c r="C19" s="22"/>
      <c r="D19" s="22"/>
      <c r="E19" s="22"/>
      <c r="F19" s="22"/>
      <c r="G19" s="22"/>
      <c r="H19" s="22"/>
      <c r="I19" s="22"/>
      <c r="J19" s="22"/>
      <c r="K19" s="22"/>
      <c r="L19" s="12"/>
    </row>
    <row r="20" spans="2:12" x14ac:dyDescent="0.2">
      <c r="B20" s="6"/>
      <c r="C20" s="8"/>
      <c r="D20" s="8"/>
      <c r="E20" s="8"/>
      <c r="F20" s="8"/>
      <c r="G20" s="8"/>
      <c r="H20" s="8"/>
      <c r="I20" s="8"/>
      <c r="J20" s="8"/>
      <c r="L20" s="11"/>
    </row>
    <row r="21" spans="2:12" x14ac:dyDescent="0.2">
      <c r="B21" s="1"/>
      <c r="C21" s="10"/>
      <c r="D21" s="24"/>
      <c r="E21" s="1"/>
      <c r="F21" s="3"/>
      <c r="G21" s="1"/>
      <c r="H21" s="10"/>
      <c r="I21" s="1"/>
      <c r="J21" s="10"/>
      <c r="K21" s="1"/>
      <c r="L21" s="10"/>
    </row>
    <row r="22" spans="2:12" x14ac:dyDescent="0.2">
      <c r="B22" s="2"/>
      <c r="C22" s="11"/>
      <c r="E22" s="23" t="s">
        <v>6</v>
      </c>
      <c r="F22" s="22"/>
      <c r="G22" s="23" t="s">
        <v>7</v>
      </c>
      <c r="H22" s="12"/>
      <c r="I22" s="23" t="s">
        <v>8</v>
      </c>
      <c r="J22" s="12"/>
      <c r="K22" s="23" t="s">
        <v>9</v>
      </c>
      <c r="L22" s="12"/>
    </row>
    <row r="23" spans="2:12" x14ac:dyDescent="0.2">
      <c r="B23" s="40" t="s">
        <v>10</v>
      </c>
      <c r="C23" s="41"/>
      <c r="D23" s="2" t="s">
        <v>11</v>
      </c>
      <c r="E23" s="23" t="s">
        <v>12</v>
      </c>
      <c r="F23" s="22"/>
      <c r="G23" s="23" t="s">
        <v>13</v>
      </c>
      <c r="H23" s="12"/>
      <c r="I23" s="23" t="s">
        <v>14</v>
      </c>
      <c r="J23" s="12"/>
      <c r="K23" s="23" t="s">
        <v>15</v>
      </c>
      <c r="L23" s="12"/>
    </row>
    <row r="24" spans="2:12" x14ac:dyDescent="0.2">
      <c r="B24" s="40" t="s">
        <v>16</v>
      </c>
      <c r="C24" s="41"/>
      <c r="D24" s="2" t="s">
        <v>17</v>
      </c>
      <c r="E24" s="23" t="s">
        <v>18</v>
      </c>
      <c r="F24" s="22"/>
      <c r="G24" s="23" t="s">
        <v>19</v>
      </c>
      <c r="H24" s="12"/>
      <c r="I24" s="23" t="s">
        <v>19</v>
      </c>
      <c r="J24" s="12"/>
      <c r="K24" s="23" t="s">
        <v>10</v>
      </c>
      <c r="L24" s="12"/>
    </row>
    <row r="25" spans="2:12" x14ac:dyDescent="0.2">
      <c r="B25" s="6"/>
      <c r="C25" s="9"/>
      <c r="D25" s="25"/>
      <c r="E25" s="30"/>
      <c r="F25" s="32"/>
      <c r="G25" s="30"/>
      <c r="H25" s="33"/>
      <c r="I25" s="6"/>
      <c r="J25" s="9"/>
      <c r="K25" s="6"/>
      <c r="L25" s="9"/>
    </row>
    <row r="26" spans="2:12" x14ac:dyDescent="0.2">
      <c r="B26" s="1"/>
      <c r="C26" s="4"/>
      <c r="D26" s="4"/>
      <c r="E26" s="31"/>
      <c r="F26" s="31"/>
      <c r="G26" s="31"/>
      <c r="H26" s="31"/>
      <c r="I26" s="4"/>
      <c r="J26" s="4"/>
      <c r="K26" s="4"/>
      <c r="L26" s="14"/>
    </row>
    <row r="27" spans="2:12" x14ac:dyDescent="0.2">
      <c r="B27" s="38">
        <v>1</v>
      </c>
      <c r="D27" s="111"/>
      <c r="E27" s="107"/>
      <c r="F27" s="29"/>
      <c r="G27" s="27" t="str">
        <f t="shared" ref="G27:G34" si="0">IF(E27&gt;=80,480/(2^((E27-85)/3)),"NA")</f>
        <v>NA</v>
      </c>
      <c r="H27" s="29"/>
      <c r="I27" s="109"/>
      <c r="J27" s="5"/>
      <c r="K27" s="28">
        <f t="shared" ref="K27:K34" si="1">IF(E27&gt;=80,I27*(100/(480/(2^((E27-85)/3)))),0)</f>
        <v>0</v>
      </c>
      <c r="L27" s="14"/>
    </row>
    <row r="28" spans="2:12" x14ac:dyDescent="0.2">
      <c r="B28" s="38">
        <v>2</v>
      </c>
      <c r="D28" s="111"/>
      <c r="E28" s="107"/>
      <c r="F28" s="29"/>
      <c r="G28" s="27" t="str">
        <f t="shared" si="0"/>
        <v>NA</v>
      </c>
      <c r="H28" s="29"/>
      <c r="I28" s="109"/>
      <c r="J28" s="5"/>
      <c r="K28" s="28">
        <f t="shared" si="1"/>
        <v>0</v>
      </c>
      <c r="L28" s="14"/>
    </row>
    <row r="29" spans="2:12" x14ac:dyDescent="0.2">
      <c r="B29" s="38">
        <v>3</v>
      </c>
      <c r="D29" s="111"/>
      <c r="E29" s="107"/>
      <c r="F29" s="29"/>
      <c r="G29" s="27" t="str">
        <f t="shared" si="0"/>
        <v>NA</v>
      </c>
      <c r="H29" s="29"/>
      <c r="I29" s="109"/>
      <c r="J29" s="5"/>
      <c r="K29" s="28">
        <f t="shared" si="1"/>
        <v>0</v>
      </c>
      <c r="L29" s="14"/>
    </row>
    <row r="30" spans="2:12" x14ac:dyDescent="0.2">
      <c r="B30" s="39">
        <v>4</v>
      </c>
      <c r="D30" s="111"/>
      <c r="E30" s="108"/>
      <c r="G30" s="27" t="str">
        <f t="shared" si="0"/>
        <v>NA</v>
      </c>
      <c r="I30" s="110"/>
      <c r="K30" s="28">
        <f t="shared" si="1"/>
        <v>0</v>
      </c>
      <c r="L30" s="11"/>
    </row>
    <row r="31" spans="2:12" x14ac:dyDescent="0.2">
      <c r="B31" s="39">
        <v>5</v>
      </c>
      <c r="D31" s="111"/>
      <c r="E31" s="108"/>
      <c r="G31" s="27" t="str">
        <f t="shared" si="0"/>
        <v>NA</v>
      </c>
      <c r="I31" s="110"/>
      <c r="K31" s="28">
        <f t="shared" si="1"/>
        <v>0</v>
      </c>
      <c r="L31" s="11"/>
    </row>
    <row r="32" spans="2:12" x14ac:dyDescent="0.2">
      <c r="B32" s="39">
        <v>6</v>
      </c>
      <c r="D32" s="111"/>
      <c r="E32" s="108"/>
      <c r="G32" s="27" t="str">
        <f t="shared" si="0"/>
        <v>NA</v>
      </c>
      <c r="I32" s="110"/>
      <c r="K32" s="28">
        <f t="shared" si="1"/>
        <v>0</v>
      </c>
      <c r="L32" s="11"/>
    </row>
    <row r="33" spans="2:12" x14ac:dyDescent="0.2">
      <c r="B33" s="39">
        <v>7</v>
      </c>
      <c r="D33" s="111"/>
      <c r="E33" s="108"/>
      <c r="G33" s="27" t="str">
        <f t="shared" si="0"/>
        <v>NA</v>
      </c>
      <c r="I33" s="110"/>
      <c r="K33" s="28">
        <f t="shared" si="1"/>
        <v>0</v>
      </c>
      <c r="L33" s="11"/>
    </row>
    <row r="34" spans="2:12" x14ac:dyDescent="0.2">
      <c r="B34" s="39">
        <v>8</v>
      </c>
      <c r="D34" s="111"/>
      <c r="E34" s="108"/>
      <c r="G34" s="27" t="str">
        <f t="shared" si="0"/>
        <v>NA</v>
      </c>
      <c r="I34" s="110"/>
      <c r="K34" s="28">
        <f t="shared" si="1"/>
        <v>0</v>
      </c>
      <c r="L34" s="11"/>
    </row>
    <row r="35" spans="2:12" x14ac:dyDescent="0.2">
      <c r="B35" s="2"/>
      <c r="L35" s="11"/>
    </row>
    <row r="36" spans="2:12" x14ac:dyDescent="0.2">
      <c r="B36" s="1"/>
      <c r="C36" s="3"/>
      <c r="D36" s="3"/>
      <c r="E36" s="3"/>
      <c r="F36" s="3"/>
      <c r="G36" s="3"/>
      <c r="H36" s="3"/>
      <c r="I36" s="3"/>
      <c r="J36" s="3"/>
      <c r="K36" s="3"/>
      <c r="L36" s="10"/>
    </row>
    <row r="37" spans="2:12" x14ac:dyDescent="0.2">
      <c r="B37" s="2"/>
      <c r="E37" s="47"/>
      <c r="F37" s="47"/>
      <c r="G37" s="47"/>
      <c r="H37" s="47"/>
      <c r="I37" s="51"/>
      <c r="L37" s="11"/>
    </row>
    <row r="38" spans="2:12" x14ac:dyDescent="0.2">
      <c r="B38" s="2"/>
      <c r="D38" s="29"/>
      <c r="F38" s="29"/>
      <c r="G38" s="29"/>
      <c r="H38" s="29"/>
      <c r="I38" s="34" t="s">
        <v>37</v>
      </c>
      <c r="J38" s="29"/>
      <c r="K38" s="35">
        <f>SUM(K27:K34)</f>
        <v>0</v>
      </c>
      <c r="L38" s="15" t="s">
        <v>20</v>
      </c>
    </row>
    <row r="39" spans="2:12" x14ac:dyDescent="0.2">
      <c r="B39" s="2"/>
      <c r="D39" s="29"/>
      <c r="L39" s="11"/>
    </row>
    <row r="40" spans="2:12" ht="18" x14ac:dyDescent="0.25">
      <c r="B40" s="2"/>
      <c r="E40" s="50"/>
      <c r="G40" s="50"/>
      <c r="H40" s="29"/>
      <c r="I40" s="34" t="s">
        <v>36</v>
      </c>
      <c r="J40" s="29"/>
      <c r="K40" s="35">
        <f>IF(K38&gt;0,10*LOG10(K38/100)+85,0)</f>
        <v>0</v>
      </c>
      <c r="L40" s="15" t="s">
        <v>18</v>
      </c>
    </row>
    <row r="41" spans="2:12" x14ac:dyDescent="0.2">
      <c r="B41" s="6"/>
      <c r="C41" s="8"/>
      <c r="D41" s="8"/>
      <c r="E41" s="8"/>
      <c r="F41" s="8"/>
      <c r="G41" s="8"/>
      <c r="H41" s="8"/>
      <c r="I41" s="8"/>
      <c r="J41" s="8"/>
      <c r="K41" s="8"/>
      <c r="L41" s="9"/>
    </row>
    <row r="43" spans="2:12" x14ac:dyDescent="0.2">
      <c r="B43" s="16"/>
      <c r="C43" s="7"/>
      <c r="D43" s="7"/>
      <c r="E43" s="7"/>
      <c r="F43" s="7"/>
      <c r="G43" s="7"/>
      <c r="H43" s="7"/>
      <c r="I43" s="7"/>
      <c r="J43" s="7"/>
      <c r="K43" s="7"/>
      <c r="L43" s="19"/>
    </row>
    <row r="44" spans="2:12" x14ac:dyDescent="0.2">
      <c r="B44" s="13" t="s">
        <v>21</v>
      </c>
      <c r="L44" s="20"/>
    </row>
    <row r="45" spans="2:12" x14ac:dyDescent="0.2">
      <c r="B45" s="13" t="s">
        <v>22</v>
      </c>
      <c r="L45" s="20"/>
    </row>
    <row r="46" spans="2:12" x14ac:dyDescent="0.2">
      <c r="B46" s="13"/>
      <c r="L46" s="20"/>
    </row>
    <row r="47" spans="2:12" ht="18" x14ac:dyDescent="0.25">
      <c r="B47" s="13" t="s">
        <v>27</v>
      </c>
      <c r="L47" s="20"/>
    </row>
    <row r="48" spans="2:12" ht="18" x14ac:dyDescent="0.25">
      <c r="B48" s="13" t="s">
        <v>0</v>
      </c>
      <c r="L48" s="20"/>
    </row>
    <row r="49" spans="2:12" x14ac:dyDescent="0.2">
      <c r="B49" s="17"/>
      <c r="C49" s="18"/>
      <c r="D49" s="18"/>
      <c r="E49" s="18"/>
      <c r="F49" s="18"/>
      <c r="G49" s="18"/>
      <c r="H49" s="18"/>
      <c r="I49" s="18"/>
      <c r="J49" s="18"/>
      <c r="K49" s="18"/>
      <c r="L49" s="21"/>
    </row>
    <row r="51" spans="2:12" x14ac:dyDescent="0.2">
      <c r="B51" s="49" t="s">
        <v>32</v>
      </c>
    </row>
    <row r="52" spans="2:12" x14ac:dyDescent="0.2">
      <c r="B52" s="49" t="s">
        <v>33</v>
      </c>
    </row>
    <row r="53" spans="2:12" x14ac:dyDescent="0.2">
      <c r="B53" s="49" t="s">
        <v>34</v>
      </c>
    </row>
    <row r="54" spans="2:12" x14ac:dyDescent="0.2">
      <c r="B54" s="36" t="s">
        <v>74</v>
      </c>
    </row>
    <row r="55" spans="2:12" x14ac:dyDescent="0.2">
      <c r="B55" s="36"/>
    </row>
    <row r="56" spans="2:12" x14ac:dyDescent="0.2">
      <c r="B56" s="36"/>
    </row>
    <row r="57" spans="2:12" x14ac:dyDescent="0.2">
      <c r="B57" s="36"/>
    </row>
  </sheetData>
  <sheetProtection sheet="1" objects="1" scenarios="1"/>
  <phoneticPr fontId="1" type="noConversion"/>
  <pageMargins left="0.75" right="0.75" top="1" bottom="1" header="0.5" footer="0.5"/>
  <pageSetup orientation="portrait" verticalDpi="4294967294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E1BF7-BA52-B743-9174-7FA3759CB218}">
  <dimension ref="A1:R57"/>
  <sheetViews>
    <sheetView workbookViewId="0">
      <selection activeCell="J27" sqref="J27"/>
    </sheetView>
  </sheetViews>
  <sheetFormatPr baseColWidth="10" defaultColWidth="11.5703125" defaultRowHeight="16" x14ac:dyDescent="0.2"/>
  <sheetData>
    <row r="1" spans="1:18" x14ac:dyDescent="0.2">
      <c r="A1" s="52" t="s">
        <v>38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18" x14ac:dyDescent="0.2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1:18" ht="18" x14ac:dyDescent="0.2">
      <c r="A3" s="53"/>
      <c r="B3" s="53"/>
      <c r="C3" s="53"/>
      <c r="D3" s="53"/>
      <c r="E3" s="53"/>
      <c r="F3" s="53"/>
      <c r="G3" s="55" t="s">
        <v>40</v>
      </c>
      <c r="H3" s="55"/>
      <c r="I3" s="56"/>
      <c r="J3" s="56"/>
      <c r="K3" s="56"/>
      <c r="L3" s="56"/>
      <c r="M3" s="56"/>
      <c r="N3" s="53"/>
      <c r="O3" s="53"/>
      <c r="P3" s="53"/>
      <c r="Q3" s="53"/>
      <c r="R3" s="53"/>
    </row>
    <row r="4" spans="1:18" ht="18" x14ac:dyDescent="0.2">
      <c r="A4" s="53"/>
      <c r="B4" s="53"/>
      <c r="C4" s="53"/>
      <c r="D4" s="53"/>
      <c r="E4" s="53"/>
      <c r="F4" s="53"/>
      <c r="G4" s="55" t="s">
        <v>44</v>
      </c>
      <c r="H4" s="55"/>
      <c r="I4" s="56"/>
      <c r="J4" s="56"/>
      <c r="K4" s="56"/>
      <c r="L4" s="56"/>
      <c r="M4" s="56"/>
      <c r="N4" s="53"/>
      <c r="O4" s="53"/>
      <c r="P4" s="53"/>
      <c r="Q4" s="53"/>
      <c r="R4" s="53"/>
    </row>
    <row r="5" spans="1:18" ht="18" x14ac:dyDescent="0.2">
      <c r="A5" s="53"/>
      <c r="B5" s="53"/>
      <c r="C5" s="53"/>
      <c r="D5" s="53"/>
      <c r="E5" s="53"/>
      <c r="F5" s="53"/>
      <c r="G5" s="57" t="s">
        <v>41</v>
      </c>
      <c r="H5" s="56"/>
      <c r="I5" s="56"/>
      <c r="J5" s="56"/>
      <c r="K5" s="56"/>
      <c r="L5" s="56"/>
      <c r="M5" s="56"/>
      <c r="N5" s="53"/>
      <c r="O5" s="53"/>
      <c r="P5" s="53"/>
      <c r="Q5" s="53"/>
      <c r="R5" s="53"/>
    </row>
    <row r="6" spans="1:18" ht="18" x14ac:dyDescent="0.2">
      <c r="A6" s="53"/>
      <c r="B6" s="53"/>
      <c r="C6" s="53"/>
      <c r="D6" s="53"/>
      <c r="E6" s="53"/>
      <c r="F6" s="53"/>
      <c r="G6" s="58"/>
      <c r="H6" s="56"/>
      <c r="I6" s="56"/>
      <c r="J6" s="56"/>
      <c r="K6" s="56"/>
      <c r="L6" s="56"/>
      <c r="M6" s="56"/>
      <c r="N6" s="53"/>
      <c r="O6" s="53"/>
      <c r="P6" s="53"/>
      <c r="Q6" s="53"/>
      <c r="R6" s="53"/>
    </row>
    <row r="7" spans="1:18" ht="18" x14ac:dyDescent="0.2">
      <c r="A7" s="53"/>
      <c r="B7" s="53"/>
      <c r="C7" s="53"/>
      <c r="D7" s="53"/>
      <c r="E7" s="53"/>
      <c r="F7" s="53"/>
      <c r="G7" s="55" t="s">
        <v>43</v>
      </c>
      <c r="H7" s="56"/>
      <c r="I7" s="56"/>
      <c r="J7" s="56"/>
      <c r="K7" s="56"/>
      <c r="L7" s="56"/>
      <c r="M7" s="56"/>
      <c r="N7" s="53"/>
      <c r="O7" s="53"/>
      <c r="P7" s="53"/>
      <c r="Q7" s="53"/>
      <c r="R7" s="53"/>
    </row>
    <row r="8" spans="1:18" ht="18" x14ac:dyDescent="0.2">
      <c r="A8" s="53"/>
      <c r="B8" s="53"/>
      <c r="C8" s="53"/>
      <c r="D8" s="53"/>
      <c r="E8" s="53"/>
      <c r="F8" s="53"/>
      <c r="G8" s="57" t="s">
        <v>42</v>
      </c>
      <c r="H8" s="56"/>
      <c r="I8" s="56"/>
      <c r="J8" s="56"/>
      <c r="K8" s="56"/>
      <c r="L8" s="56"/>
      <c r="M8" s="56"/>
      <c r="N8" s="53"/>
      <c r="O8" s="53"/>
      <c r="P8" s="53"/>
      <c r="Q8" s="53"/>
      <c r="R8" s="53"/>
    </row>
    <row r="9" spans="1:18" ht="18" x14ac:dyDescent="0.2">
      <c r="A9" s="53"/>
      <c r="B9" s="53"/>
      <c r="C9" s="53"/>
      <c r="D9" s="53"/>
      <c r="E9" s="53"/>
      <c r="F9" s="53"/>
      <c r="G9" s="58"/>
      <c r="H9" s="56"/>
      <c r="I9" s="56"/>
      <c r="J9" s="56"/>
      <c r="K9" s="56"/>
      <c r="L9" s="56"/>
      <c r="M9" s="56"/>
      <c r="N9" s="53"/>
      <c r="O9" s="53"/>
      <c r="P9" s="53"/>
      <c r="Q9" s="53"/>
      <c r="R9" s="53"/>
    </row>
    <row r="10" spans="1:18" x14ac:dyDescent="0.2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</row>
    <row r="11" spans="1:18" x14ac:dyDescent="0.2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</row>
    <row r="12" spans="1:18" x14ac:dyDescent="0.2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</row>
    <row r="13" spans="1:18" x14ac:dyDescent="0.2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</row>
    <row r="14" spans="1:18" x14ac:dyDescent="0.2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</row>
    <row r="15" spans="1:18" x14ac:dyDescent="0.2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</row>
    <row r="16" spans="1:18" x14ac:dyDescent="0.2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</row>
    <row r="17" spans="1:18" x14ac:dyDescent="0.2">
      <c r="A17" s="54" t="s">
        <v>70</v>
      </c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</row>
    <row r="18" spans="1:18" x14ac:dyDescent="0.2">
      <c r="A18" s="53"/>
      <c r="B18" s="53"/>
      <c r="C18" s="53"/>
      <c r="D18" s="53"/>
      <c r="E18" s="53"/>
      <c r="F18" s="53"/>
      <c r="G18" s="56"/>
      <c r="H18" s="56"/>
      <c r="I18" s="56"/>
      <c r="J18" s="56"/>
      <c r="K18" s="56"/>
      <c r="L18" s="56"/>
      <c r="M18" s="56"/>
      <c r="N18" s="56"/>
      <c r="O18" s="56"/>
      <c r="P18" s="53"/>
      <c r="Q18" s="53"/>
      <c r="R18" s="53"/>
    </row>
    <row r="19" spans="1:18" ht="18" x14ac:dyDescent="0.2">
      <c r="A19" s="53"/>
      <c r="B19" s="53"/>
      <c r="C19" s="53"/>
      <c r="D19" s="53"/>
      <c r="E19" s="53"/>
      <c r="F19" s="53"/>
      <c r="G19" s="55" t="s">
        <v>69</v>
      </c>
      <c r="H19" s="56"/>
      <c r="I19" s="56"/>
      <c r="J19" s="56"/>
      <c r="K19" s="56"/>
      <c r="L19" s="56"/>
      <c r="M19" s="56"/>
      <c r="N19" s="56"/>
      <c r="O19" s="56"/>
      <c r="P19" s="53"/>
      <c r="Q19" s="53"/>
      <c r="R19" s="53"/>
    </row>
    <row r="20" spans="1:18" x14ac:dyDescent="0.2">
      <c r="A20" s="53"/>
      <c r="B20" s="53"/>
      <c r="C20" s="53"/>
      <c r="D20" s="53"/>
      <c r="E20" s="53"/>
      <c r="F20" s="53"/>
      <c r="G20" s="56"/>
      <c r="H20" s="56"/>
      <c r="I20" s="56"/>
      <c r="J20" s="56"/>
      <c r="K20" s="56"/>
      <c r="L20" s="56"/>
      <c r="M20" s="56"/>
      <c r="N20" s="56"/>
      <c r="O20" s="56"/>
      <c r="P20" s="53"/>
      <c r="Q20" s="53"/>
      <c r="R20" s="53"/>
    </row>
    <row r="21" spans="1:18" x14ac:dyDescent="0.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</row>
    <row r="22" spans="1:18" x14ac:dyDescent="0.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</row>
    <row r="23" spans="1:18" x14ac:dyDescent="0.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</row>
    <row r="24" spans="1:18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</row>
    <row r="25" spans="1:18" x14ac:dyDescent="0.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</row>
    <row r="26" spans="1:18" x14ac:dyDescent="0.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</row>
    <row r="27" spans="1:18" x14ac:dyDescent="0.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</row>
    <row r="28" spans="1:18" x14ac:dyDescent="0.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</row>
    <row r="29" spans="1:18" x14ac:dyDescent="0.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</row>
    <row r="30" spans="1:18" x14ac:dyDescent="0.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</row>
    <row r="31" spans="1:18" x14ac:dyDescent="0.2">
      <c r="A31" s="54" t="s">
        <v>71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</row>
    <row r="32" spans="1:18" x14ac:dyDescent="0.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</row>
    <row r="33" spans="1:18" x14ac:dyDescent="0.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</row>
    <row r="34" spans="1:18" x14ac:dyDescent="0.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</row>
    <row r="35" spans="1:18" x14ac:dyDescent="0.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</row>
    <row r="36" spans="1:18" x14ac:dyDescent="0.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</row>
    <row r="37" spans="1:18" x14ac:dyDescent="0.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</row>
    <row r="38" spans="1:18" x14ac:dyDescent="0.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</row>
    <row r="39" spans="1:18" x14ac:dyDescent="0.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</row>
    <row r="40" spans="1:18" x14ac:dyDescent="0.2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</row>
    <row r="41" spans="1:18" x14ac:dyDescent="0.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</row>
    <row r="42" spans="1:18" x14ac:dyDescent="0.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</row>
    <row r="43" spans="1:18" x14ac:dyDescent="0.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</row>
    <row r="44" spans="1:18" x14ac:dyDescent="0.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</row>
    <row r="45" spans="1:18" x14ac:dyDescent="0.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</row>
    <row r="46" spans="1:18" x14ac:dyDescent="0.2">
      <c r="A46" s="54" t="s">
        <v>39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</row>
    <row r="47" spans="1:18" x14ac:dyDescent="0.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</row>
    <row r="48" spans="1:18" x14ac:dyDescent="0.2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</row>
    <row r="49" spans="1:18" x14ac:dyDescent="0.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</row>
    <row r="50" spans="1:18" x14ac:dyDescent="0.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</row>
    <row r="51" spans="1:18" x14ac:dyDescent="0.2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</row>
    <row r="52" spans="1:18" x14ac:dyDescent="0.2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</row>
    <row r="53" spans="1:18" x14ac:dyDescent="0.2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</row>
    <row r="54" spans="1:18" x14ac:dyDescent="0.2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</row>
    <row r="55" spans="1:18" x14ac:dyDescent="0.2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</row>
    <row r="56" spans="1:18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</row>
    <row r="57" spans="1:18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</row>
  </sheetData>
  <hyperlinks>
    <hyperlink ref="G5" r:id="rId1" xr:uid="{A45FC9F8-9B63-AC4A-9E16-938505CF5A95}"/>
    <hyperlink ref="G8" r:id="rId2" xr:uid="{CE642461-5370-444D-B39E-0C7EBF70EA70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OSHA or MSHA TWA</vt:lpstr>
      <vt:lpstr>ACGIH (LAeq,8)</vt:lpstr>
      <vt:lpstr>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2018-03-16T17:18:37Z</dcterms:created>
  <dcterms:modified xsi:type="dcterms:W3CDTF">2022-05-16T18:46:01Z</dcterms:modified>
</cp:coreProperties>
</file>